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Lenovo\Downloads\Trans\12 Sampling and mapping\"/>
    </mc:Choice>
  </mc:AlternateContent>
  <xr:revisionPtr revIDLastSave="0" documentId="13_ncr:1_{A8A81E60-6D07-4CEB-93CE-982056192D04}" xr6:coauthVersionLast="47" xr6:coauthVersionMax="47" xr10:uidLastSave="{00000000-0000-0000-0000-000000000000}"/>
  <bookViews>
    <workbookView xWindow="-108" yWindow="-108" windowWidth="23256" windowHeight="12576" xr2:uid="{00000000-000D-0000-FFFF-FFFF00000000}"/>
  </bookViews>
  <sheets>
    <sheet name="Fixed sample take" sheetId="1" r:id="rId1"/>
    <sheet name="Fixed sample take U5"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2" i="3" l="1"/>
  <c r="F103" i="3"/>
  <c r="F104" i="3" s="1"/>
  <c r="F93" i="3"/>
  <c r="F94" i="3" s="1"/>
  <c r="F67" i="3"/>
  <c r="F68" i="3" s="1"/>
  <c r="F51" i="3"/>
  <c r="F45" i="3"/>
  <c r="F46" i="3" s="1"/>
  <c r="F43" i="3"/>
  <c r="F44" i="3" s="1"/>
  <c r="F41" i="3"/>
  <c r="F42" i="3" s="1"/>
  <c r="F39" i="3"/>
  <c r="F40" i="3" s="1"/>
  <c r="F33" i="3"/>
  <c r="F34" i="3" s="1"/>
  <c r="F31" i="3"/>
  <c r="F32" i="3" s="1"/>
  <c r="F25" i="3"/>
  <c r="F26" i="3" s="1"/>
  <c r="AW31" i="3" l="1"/>
  <c r="AW39" i="3"/>
  <c r="AY43" i="3"/>
  <c r="AY67" i="3"/>
  <c r="AW103" i="3"/>
  <c r="AY25" i="3" l="1"/>
  <c r="AV43" i="3"/>
  <c r="AZ43" i="3"/>
  <c r="AW43" i="3"/>
  <c r="AX43" i="3"/>
  <c r="AV67" i="3"/>
  <c r="AZ67" i="3"/>
  <c r="AW67" i="3"/>
  <c r="AX67" i="3"/>
  <c r="AY41" i="3"/>
  <c r="AY45" i="3"/>
  <c r="AZ45" i="3"/>
  <c r="AX45" i="3"/>
  <c r="AW45" i="3"/>
  <c r="AY93" i="3"/>
  <c r="AV93" i="3"/>
  <c r="AZ93" i="3"/>
  <c r="AX93" i="3"/>
  <c r="AW93" i="3"/>
  <c r="AX33" i="3"/>
  <c r="AZ33" i="3"/>
  <c r="AY33" i="3"/>
  <c r="AX31" i="3"/>
  <c r="AY31" i="3"/>
  <c r="AV31" i="3"/>
  <c r="AZ31" i="3"/>
  <c r="AX39" i="3"/>
  <c r="AY39" i="3"/>
  <c r="AV39" i="3"/>
  <c r="AZ39" i="3"/>
  <c r="AX103" i="3"/>
  <c r="AY103" i="3"/>
  <c r="AV103" i="3"/>
  <c r="AZ103" i="3"/>
  <c r="G103" i="3"/>
  <c r="G93" i="3"/>
  <c r="H93" i="3" s="1"/>
  <c r="G67" i="3"/>
  <c r="H67" i="3" s="1"/>
  <c r="G51" i="3"/>
  <c r="H51" i="3" s="1"/>
  <c r="G45" i="3"/>
  <c r="H45" i="3" s="1"/>
  <c r="G43" i="3"/>
  <c r="H43" i="3" s="1"/>
  <c r="G41" i="3"/>
  <c r="H41" i="3" s="1"/>
  <c r="G39" i="3"/>
  <c r="G33" i="3"/>
  <c r="H33" i="3" s="1"/>
  <c r="G31" i="3"/>
  <c r="G25" i="3"/>
  <c r="H25" i="3" s="1"/>
  <c r="H31" i="3"/>
  <c r="H39" i="3"/>
  <c r="H103" i="3"/>
  <c r="AZ41" i="3" l="1"/>
  <c r="AV33" i="3"/>
  <c r="AW33" i="3"/>
  <c r="AV45" i="3"/>
  <c r="AV41" i="3"/>
  <c r="AX25" i="3"/>
  <c r="AX41" i="3"/>
  <c r="AZ25" i="3"/>
  <c r="AW41" i="3"/>
  <c r="AV25" i="3"/>
  <c r="AW25" i="3"/>
  <c r="AL7" i="1" l="1"/>
  <c r="AY31" i="1" s="1"/>
  <c r="AY13" i="1" l="1"/>
  <c r="AY21" i="1"/>
  <c r="AY29" i="1"/>
  <c r="AY37" i="1"/>
  <c r="AY45" i="1"/>
  <c r="AY53" i="1"/>
  <c r="AY61" i="1"/>
  <c r="AY93" i="1"/>
  <c r="AY88" i="1"/>
  <c r="AY14" i="1"/>
  <c r="BA14" i="1" s="1"/>
  <c r="AY22" i="1"/>
  <c r="AY30" i="1"/>
  <c r="AY38" i="1"/>
  <c r="AY46" i="1"/>
  <c r="AY54" i="1"/>
  <c r="AY62" i="1"/>
  <c r="AY70" i="1"/>
  <c r="AY78" i="1"/>
  <c r="AY86" i="1"/>
  <c r="AY94" i="1"/>
  <c r="AY102" i="1"/>
  <c r="AY110" i="1"/>
  <c r="AY39" i="1"/>
  <c r="AY47" i="1"/>
  <c r="AY55" i="1"/>
  <c r="AY63" i="1"/>
  <c r="AY71" i="1"/>
  <c r="AY79" i="1"/>
  <c r="AY87" i="1"/>
  <c r="AY15" i="1"/>
  <c r="BA15" i="1" s="1"/>
  <c r="AY23" i="1"/>
  <c r="AY95" i="1"/>
  <c r="AY103" i="1"/>
  <c r="AY111" i="1"/>
  <c r="AY32" i="1"/>
  <c r="AY40" i="1"/>
  <c r="AY48" i="1"/>
  <c r="AY56" i="1"/>
  <c r="BA56" i="1" s="1"/>
  <c r="AY64" i="1"/>
  <c r="AY16" i="1"/>
  <c r="AY24" i="1"/>
  <c r="AY17" i="1"/>
  <c r="AY25" i="1"/>
  <c r="AY33" i="1"/>
  <c r="AY41" i="1"/>
  <c r="AY49" i="1"/>
  <c r="AY57" i="1"/>
  <c r="AY65" i="1"/>
  <c r="AY73" i="1"/>
  <c r="AY81" i="1"/>
  <c r="AY89" i="1"/>
  <c r="AY97" i="1"/>
  <c r="AY105" i="1"/>
  <c r="AY50" i="1"/>
  <c r="AY74" i="1"/>
  <c r="AY90" i="1"/>
  <c r="AY106" i="1"/>
  <c r="AY83" i="1"/>
  <c r="AY99" i="1"/>
  <c r="AY80" i="1"/>
  <c r="AY18" i="1"/>
  <c r="AY26" i="1"/>
  <c r="AY34" i="1"/>
  <c r="AY42" i="1"/>
  <c r="AY58" i="1"/>
  <c r="AY66" i="1"/>
  <c r="AY82" i="1"/>
  <c r="AY98" i="1"/>
  <c r="AY91" i="1"/>
  <c r="AY107" i="1"/>
  <c r="AY72" i="1"/>
  <c r="AY19" i="1"/>
  <c r="AY27" i="1"/>
  <c r="AY35" i="1"/>
  <c r="AY43" i="1"/>
  <c r="AY51" i="1"/>
  <c r="AY59" i="1"/>
  <c r="AY67" i="1"/>
  <c r="AY75" i="1"/>
  <c r="AY96" i="1"/>
  <c r="AY20" i="1"/>
  <c r="AY28" i="1"/>
  <c r="AY36" i="1"/>
  <c r="AY44" i="1"/>
  <c r="AY52" i="1"/>
  <c r="AY60" i="1"/>
  <c r="AY68" i="1"/>
  <c r="AY76" i="1"/>
  <c r="AY84" i="1"/>
  <c r="AY92" i="1"/>
  <c r="AY100" i="1"/>
  <c r="AY108" i="1"/>
  <c r="AY69" i="1"/>
  <c r="AY77" i="1"/>
  <c r="AY85" i="1"/>
  <c r="AY101" i="1"/>
  <c r="AY109" i="1"/>
  <c r="AY104" i="1"/>
  <c r="AY12" i="1"/>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E111" i="3"/>
  <c r="E109" i="3"/>
  <c r="E107" i="3"/>
  <c r="E105" i="3"/>
  <c r="E103" i="3"/>
  <c r="E104" i="3" s="1"/>
  <c r="G104" i="3" s="1"/>
  <c r="H104" i="3" s="1"/>
  <c r="E101" i="3"/>
  <c r="E99" i="3"/>
  <c r="E97" i="3"/>
  <c r="E95" i="3"/>
  <c r="E93" i="3"/>
  <c r="E94" i="3" s="1"/>
  <c r="G94" i="3" s="1"/>
  <c r="H94" i="3" s="1"/>
  <c r="E91" i="3"/>
  <c r="E89" i="3"/>
  <c r="E87" i="3"/>
  <c r="E85" i="3"/>
  <c r="E83" i="3"/>
  <c r="E81" i="3"/>
  <c r="E79" i="3"/>
  <c r="E77" i="3"/>
  <c r="E75" i="3"/>
  <c r="E73" i="3"/>
  <c r="E71" i="3"/>
  <c r="E69" i="3"/>
  <c r="E67" i="3"/>
  <c r="E68" i="3" s="1"/>
  <c r="G68" i="3" s="1"/>
  <c r="H68" i="3" s="1"/>
  <c r="E65" i="3"/>
  <c r="E63" i="3"/>
  <c r="E61" i="3"/>
  <c r="E59" i="3"/>
  <c r="E57" i="3"/>
  <c r="E55" i="3"/>
  <c r="E53" i="3"/>
  <c r="J51" i="3"/>
  <c r="E51" i="3"/>
  <c r="E49" i="3"/>
  <c r="E47" i="3"/>
  <c r="E45" i="3"/>
  <c r="E46" i="3" s="1"/>
  <c r="G46" i="3" s="1"/>
  <c r="H46" i="3" s="1"/>
  <c r="E43" i="3"/>
  <c r="E44" i="3" s="1"/>
  <c r="G44" i="3" s="1"/>
  <c r="H44" i="3" s="1"/>
  <c r="E41" i="3"/>
  <c r="E42" i="3" s="1"/>
  <c r="G42" i="3" s="1"/>
  <c r="H42" i="3" s="1"/>
  <c r="E39" i="3"/>
  <c r="E40" i="3" s="1"/>
  <c r="G40" i="3" s="1"/>
  <c r="H40" i="3" s="1"/>
  <c r="E37" i="3"/>
  <c r="E35" i="3"/>
  <c r="J33" i="3"/>
  <c r="E33" i="3"/>
  <c r="E34" i="3" s="1"/>
  <c r="G34" i="3" s="1"/>
  <c r="H34" i="3" s="1"/>
  <c r="E31" i="3"/>
  <c r="E32" i="3" s="1"/>
  <c r="G32" i="3" s="1"/>
  <c r="H32" i="3" s="1"/>
  <c r="E29" i="3"/>
  <c r="E27" i="3"/>
  <c r="E25" i="3"/>
  <c r="E26" i="3" s="1"/>
  <c r="G26" i="3" s="1"/>
  <c r="H26" i="3" s="1"/>
  <c r="E23" i="3"/>
  <c r="E21" i="3"/>
  <c r="E19" i="3"/>
  <c r="F19" i="3" s="1"/>
  <c r="E17" i="3"/>
  <c r="F17" i="3" s="1"/>
  <c r="F18" i="3" s="1"/>
  <c r="E15" i="3"/>
  <c r="F15" i="3" s="1"/>
  <c r="F16" i="3" s="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2" i="1"/>
  <c r="E52" i="3" l="1"/>
  <c r="F52" i="3"/>
  <c r="BC14" i="1"/>
  <c r="AW111" i="1"/>
  <c r="AV111" i="1"/>
  <c r="AU111" i="1"/>
  <c r="AW110" i="1"/>
  <c r="AV110" i="1"/>
  <c r="AU110" i="1"/>
  <c r="AW109" i="1"/>
  <c r="AV109" i="1"/>
  <c r="AU109" i="1"/>
  <c r="AW108" i="1"/>
  <c r="AV108" i="1"/>
  <c r="AU108" i="1"/>
  <c r="AW107" i="1"/>
  <c r="AV107" i="1"/>
  <c r="AU107" i="1"/>
  <c r="AW106" i="1"/>
  <c r="AV106" i="1"/>
  <c r="AU106" i="1"/>
  <c r="AW105" i="1"/>
  <c r="AV105" i="1"/>
  <c r="AU105" i="1"/>
  <c r="AW104" i="1"/>
  <c r="AV104" i="1"/>
  <c r="AU104" i="1"/>
  <c r="AW103" i="1"/>
  <c r="AV103" i="1"/>
  <c r="AU103" i="1"/>
  <c r="AW102" i="1"/>
  <c r="AV102" i="1"/>
  <c r="AU102" i="1"/>
  <c r="AW101" i="1"/>
  <c r="AV101" i="1"/>
  <c r="AU101" i="1"/>
  <c r="AW100" i="1"/>
  <c r="AV100" i="1"/>
  <c r="AU100" i="1"/>
  <c r="AW99" i="1"/>
  <c r="AV99" i="1"/>
  <c r="AU99" i="1"/>
  <c r="AW98" i="1"/>
  <c r="AV98" i="1"/>
  <c r="AU98" i="1"/>
  <c r="AW97" i="1"/>
  <c r="AV97" i="1"/>
  <c r="AU97" i="1"/>
  <c r="AW96" i="1"/>
  <c r="AV96" i="1"/>
  <c r="AU96" i="1"/>
  <c r="AW95" i="1"/>
  <c r="AV95" i="1"/>
  <c r="AU95" i="1"/>
  <c r="AW94" i="1"/>
  <c r="AV94" i="1"/>
  <c r="AU94" i="1"/>
  <c r="AW93" i="1"/>
  <c r="AV93" i="1"/>
  <c r="AU93" i="1"/>
  <c r="AW92" i="1"/>
  <c r="AV92" i="1"/>
  <c r="AU92" i="1"/>
  <c r="AW91" i="1"/>
  <c r="AV91" i="1"/>
  <c r="AU91" i="1"/>
  <c r="AW90" i="1"/>
  <c r="AV90" i="1"/>
  <c r="AU90" i="1"/>
  <c r="AW89" i="1"/>
  <c r="AV89" i="1"/>
  <c r="AU89" i="1"/>
  <c r="AW88" i="1"/>
  <c r="AV88" i="1"/>
  <c r="AU88" i="1"/>
  <c r="AW87" i="1"/>
  <c r="AV87" i="1"/>
  <c r="AU87" i="1"/>
  <c r="AW86" i="1"/>
  <c r="AV86" i="1"/>
  <c r="AU86" i="1"/>
  <c r="AW85" i="1"/>
  <c r="AV85" i="1"/>
  <c r="AU85" i="1"/>
  <c r="AW84" i="1"/>
  <c r="AV84" i="1"/>
  <c r="AU84" i="1"/>
  <c r="AW83" i="1"/>
  <c r="AV83" i="1"/>
  <c r="AU83" i="1"/>
  <c r="AW82" i="1"/>
  <c r="AV82" i="1"/>
  <c r="AU82" i="1"/>
  <c r="AW81" i="1"/>
  <c r="AV81" i="1"/>
  <c r="AU81" i="1"/>
  <c r="AW80" i="1"/>
  <c r="AV80" i="1"/>
  <c r="AU80" i="1"/>
  <c r="AW79" i="1"/>
  <c r="AV79" i="1"/>
  <c r="AU79" i="1"/>
  <c r="AW78" i="1"/>
  <c r="AV78" i="1"/>
  <c r="AU78" i="1"/>
  <c r="AW77" i="1"/>
  <c r="AV77" i="1"/>
  <c r="AU77" i="1"/>
  <c r="AW76" i="1"/>
  <c r="AV76" i="1"/>
  <c r="AU76" i="1"/>
  <c r="AW75" i="1"/>
  <c r="AV75" i="1"/>
  <c r="AU75" i="1"/>
  <c r="AW74" i="1"/>
  <c r="AV74" i="1"/>
  <c r="AU74" i="1"/>
  <c r="AW73" i="1"/>
  <c r="AV73" i="1"/>
  <c r="AU73" i="1"/>
  <c r="AW72" i="1"/>
  <c r="AV72" i="1"/>
  <c r="AU72" i="1"/>
  <c r="AW71" i="1"/>
  <c r="AV71" i="1"/>
  <c r="AU71" i="1"/>
  <c r="AW70" i="1"/>
  <c r="AV70" i="1"/>
  <c r="AU70" i="1"/>
  <c r="AW69" i="1"/>
  <c r="AV69" i="1"/>
  <c r="AU69" i="1"/>
  <c r="AW68" i="1"/>
  <c r="AV68" i="1"/>
  <c r="AU68" i="1"/>
  <c r="AW67" i="1"/>
  <c r="AV67" i="1"/>
  <c r="AU67" i="1"/>
  <c r="AW66" i="1"/>
  <c r="AV66" i="1"/>
  <c r="AU66" i="1"/>
  <c r="AW65" i="1"/>
  <c r="AV65" i="1"/>
  <c r="AU65" i="1"/>
  <c r="AW64" i="1"/>
  <c r="AV64" i="1"/>
  <c r="AU64" i="1"/>
  <c r="AW63" i="1"/>
  <c r="AV63" i="1"/>
  <c r="AU63" i="1"/>
  <c r="AW62" i="1"/>
  <c r="AV62" i="1"/>
  <c r="AU62" i="1"/>
  <c r="AW61" i="1"/>
  <c r="AV61" i="1"/>
  <c r="AU61" i="1"/>
  <c r="AW60" i="1"/>
  <c r="AV60" i="1"/>
  <c r="AU60" i="1"/>
  <c r="AW59" i="1"/>
  <c r="AV59" i="1"/>
  <c r="AU59" i="1"/>
  <c r="AW58" i="1"/>
  <c r="AV58" i="1"/>
  <c r="AU58" i="1"/>
  <c r="AW57" i="1"/>
  <c r="AV57" i="1"/>
  <c r="AU57" i="1"/>
  <c r="AW55" i="1"/>
  <c r="AV55" i="1"/>
  <c r="AU55" i="1"/>
  <c r="AW54" i="1"/>
  <c r="AV54" i="1"/>
  <c r="AU54" i="1"/>
  <c r="AW53" i="1"/>
  <c r="AV53" i="1"/>
  <c r="AU53" i="1"/>
  <c r="AW52" i="1"/>
  <c r="AV52" i="1"/>
  <c r="AU52" i="1"/>
  <c r="AW51" i="1"/>
  <c r="AV51" i="1"/>
  <c r="AU51" i="1"/>
  <c r="AW50" i="1"/>
  <c r="AV50" i="1"/>
  <c r="AU50" i="1"/>
  <c r="AW49" i="1"/>
  <c r="AV49" i="1"/>
  <c r="AU49" i="1"/>
  <c r="AW48" i="1"/>
  <c r="AV48" i="1"/>
  <c r="AU48" i="1"/>
  <c r="AW47" i="1"/>
  <c r="AV47" i="1"/>
  <c r="AU47" i="1"/>
  <c r="AW46" i="1"/>
  <c r="AV46" i="1"/>
  <c r="AU46" i="1"/>
  <c r="AW45" i="1"/>
  <c r="AV45" i="1"/>
  <c r="AU45" i="1"/>
  <c r="AW44" i="1"/>
  <c r="AV44" i="1"/>
  <c r="AU44" i="1"/>
  <c r="AW43" i="1"/>
  <c r="AV43" i="1"/>
  <c r="AU43" i="1"/>
  <c r="AW42" i="1"/>
  <c r="AV42" i="1"/>
  <c r="AU42" i="1"/>
  <c r="AW41" i="1"/>
  <c r="AV41" i="1"/>
  <c r="AU41" i="1"/>
  <c r="AW40" i="1"/>
  <c r="AV40" i="1"/>
  <c r="AU40" i="1"/>
  <c r="AW39" i="1"/>
  <c r="AV39" i="1"/>
  <c r="AU39" i="1"/>
  <c r="AW38" i="1"/>
  <c r="AV38" i="1"/>
  <c r="AU38" i="1"/>
  <c r="AW37" i="1"/>
  <c r="AV37" i="1"/>
  <c r="AU37" i="1"/>
  <c r="AW36" i="1"/>
  <c r="AV36" i="1"/>
  <c r="AU36" i="1"/>
  <c r="AW35" i="1"/>
  <c r="AV35" i="1"/>
  <c r="AU35" i="1"/>
  <c r="AW34" i="1"/>
  <c r="AV34" i="1"/>
  <c r="AU34" i="1"/>
  <c r="AW33" i="1"/>
  <c r="AV33" i="1"/>
  <c r="AU33" i="1"/>
  <c r="AW32" i="1"/>
  <c r="AV32" i="1"/>
  <c r="AU32" i="1"/>
  <c r="AW31" i="1"/>
  <c r="AV31" i="1"/>
  <c r="AU31" i="1"/>
  <c r="AW30" i="1"/>
  <c r="AV30" i="1"/>
  <c r="AU30" i="1"/>
  <c r="AW29" i="1"/>
  <c r="AV29" i="1"/>
  <c r="AU29" i="1"/>
  <c r="AW28" i="1"/>
  <c r="AV28" i="1"/>
  <c r="AU28" i="1"/>
  <c r="AW27" i="1"/>
  <c r="AV27" i="1"/>
  <c r="AU27" i="1"/>
  <c r="AW26" i="1"/>
  <c r="AV26" i="1"/>
  <c r="AU26" i="1"/>
  <c r="AW25" i="1"/>
  <c r="AV25" i="1"/>
  <c r="AU25" i="1"/>
  <c r="AW24" i="1"/>
  <c r="AV24" i="1"/>
  <c r="AU24" i="1"/>
  <c r="AW23" i="1"/>
  <c r="AV23" i="1"/>
  <c r="AU23" i="1"/>
  <c r="AW22" i="1"/>
  <c r="AV22" i="1"/>
  <c r="AU22" i="1"/>
  <c r="AW21" i="1"/>
  <c r="AV21" i="1"/>
  <c r="AU21" i="1"/>
  <c r="AW20" i="1"/>
  <c r="AV20" i="1"/>
  <c r="AU20" i="1"/>
  <c r="AW19" i="1"/>
  <c r="AV19" i="1"/>
  <c r="AU19" i="1"/>
  <c r="AW18" i="1"/>
  <c r="AV18" i="1"/>
  <c r="AU18" i="1"/>
  <c r="AW17" i="1"/>
  <c r="AV17" i="1"/>
  <c r="AU17" i="1"/>
  <c r="E24" i="3"/>
  <c r="F23" i="3"/>
  <c r="E28" i="3"/>
  <c r="F27" i="3"/>
  <c r="E30" i="3"/>
  <c r="F29" i="3"/>
  <c r="E36" i="3"/>
  <c r="F35" i="3"/>
  <c r="E38" i="3"/>
  <c r="F37" i="3"/>
  <c r="E48" i="3"/>
  <c r="F47" i="3"/>
  <c r="E50" i="3"/>
  <c r="F49" i="3"/>
  <c r="E54" i="3"/>
  <c r="F53" i="3"/>
  <c r="E56" i="3"/>
  <c r="F55" i="3"/>
  <c r="E58" i="3"/>
  <c r="F57" i="3"/>
  <c r="E60" i="3"/>
  <c r="F59" i="3"/>
  <c r="E62" i="3"/>
  <c r="F61" i="3"/>
  <c r="E64" i="3"/>
  <c r="F63" i="3"/>
  <c r="E66" i="3"/>
  <c r="F65" i="3"/>
  <c r="E70" i="3"/>
  <c r="F69" i="3"/>
  <c r="E72" i="3"/>
  <c r="F71" i="3"/>
  <c r="E74" i="3"/>
  <c r="F73" i="3"/>
  <c r="E76" i="3"/>
  <c r="F75" i="3"/>
  <c r="E78" i="3"/>
  <c r="F77" i="3"/>
  <c r="E80" i="3"/>
  <c r="F79" i="3"/>
  <c r="E82" i="3"/>
  <c r="F81" i="3"/>
  <c r="E84" i="3"/>
  <c r="F83" i="3"/>
  <c r="E86" i="3"/>
  <c r="F85" i="3"/>
  <c r="E88" i="3"/>
  <c r="F87" i="3"/>
  <c r="E90" i="3"/>
  <c r="F89" i="3"/>
  <c r="E92" i="3"/>
  <c r="F91" i="3"/>
  <c r="E96" i="3"/>
  <c r="F95" i="3"/>
  <c r="E98" i="3"/>
  <c r="F97" i="3"/>
  <c r="E100" i="3"/>
  <c r="F99" i="3"/>
  <c r="E102" i="3"/>
  <c r="F101" i="3"/>
  <c r="E106" i="3"/>
  <c r="F105" i="3"/>
  <c r="E108" i="3"/>
  <c r="F107" i="3"/>
  <c r="E110" i="3"/>
  <c r="F109" i="3"/>
  <c r="BD111" i="1"/>
  <c r="BC111" i="1"/>
  <c r="BB111" i="1"/>
  <c r="BE111" i="1"/>
  <c r="BA111" i="1"/>
  <c r="BA110" i="1"/>
  <c r="BC110" i="1"/>
  <c r="BB110" i="1"/>
  <c r="BD110" i="1"/>
  <c r="BE110" i="1"/>
  <c r="BC108" i="1"/>
  <c r="BB108" i="1"/>
  <c r="BE108" i="1"/>
  <c r="BA108" i="1"/>
  <c r="BD108" i="1"/>
  <c r="BD107" i="1"/>
  <c r="BC107" i="1"/>
  <c r="BB107" i="1"/>
  <c r="BE107" i="1"/>
  <c r="BA107" i="1"/>
  <c r="BA106" i="1"/>
  <c r="BC106" i="1"/>
  <c r="BB106" i="1"/>
  <c r="BD106" i="1"/>
  <c r="BE106" i="1"/>
  <c r="BB105" i="1"/>
  <c r="BE105" i="1"/>
  <c r="BA105" i="1"/>
  <c r="BD105" i="1"/>
  <c r="BC105" i="1"/>
  <c r="BC104" i="1"/>
  <c r="BB104" i="1"/>
  <c r="BE104" i="1"/>
  <c r="BA104" i="1"/>
  <c r="BD104" i="1"/>
  <c r="BD103" i="1"/>
  <c r="BC103" i="1"/>
  <c r="BB103" i="1"/>
  <c r="BE103" i="1"/>
  <c r="BA103" i="1"/>
  <c r="BA102" i="1"/>
  <c r="BC102" i="1"/>
  <c r="BD102" i="1"/>
  <c r="BB102" i="1"/>
  <c r="BE102" i="1"/>
  <c r="BB101" i="1"/>
  <c r="BE101" i="1"/>
  <c r="BA101" i="1"/>
  <c r="BD101" i="1"/>
  <c r="BC101" i="1"/>
  <c r="BC100" i="1"/>
  <c r="BB100" i="1"/>
  <c r="BE100" i="1"/>
  <c r="BA100" i="1"/>
  <c r="BD100" i="1"/>
  <c r="BD99" i="1"/>
  <c r="BC99" i="1"/>
  <c r="BB99" i="1"/>
  <c r="BE99" i="1"/>
  <c r="BA99" i="1"/>
  <c r="BA98" i="1"/>
  <c r="BC98" i="1"/>
  <c r="BD98" i="1"/>
  <c r="BB98" i="1"/>
  <c r="BE98" i="1"/>
  <c r="BB97" i="1"/>
  <c r="BE97" i="1"/>
  <c r="BA97" i="1"/>
  <c r="BD97" i="1"/>
  <c r="BC97" i="1"/>
  <c r="BC96" i="1"/>
  <c r="BB96" i="1"/>
  <c r="BE96" i="1"/>
  <c r="BA96" i="1"/>
  <c r="BD96" i="1"/>
  <c r="BD95" i="1"/>
  <c r="BC95" i="1"/>
  <c r="BB95" i="1"/>
  <c r="BE95" i="1"/>
  <c r="BA95" i="1"/>
  <c r="BA94" i="1"/>
  <c r="BC94" i="1"/>
  <c r="BD94" i="1"/>
  <c r="BB94" i="1"/>
  <c r="BE94" i="1"/>
  <c r="BB93" i="1"/>
  <c r="BE93" i="1"/>
  <c r="BA93" i="1"/>
  <c r="BD93" i="1"/>
  <c r="BC93" i="1"/>
  <c r="BC92" i="1"/>
  <c r="BB92" i="1"/>
  <c r="BE92" i="1"/>
  <c r="BA92" i="1"/>
  <c r="BD92" i="1"/>
  <c r="BD91" i="1"/>
  <c r="BC91" i="1"/>
  <c r="BB91" i="1"/>
  <c r="BE91" i="1"/>
  <c r="BA91" i="1"/>
  <c r="BA90" i="1"/>
  <c r="BD90" i="1"/>
  <c r="BC90" i="1"/>
  <c r="BB90" i="1"/>
  <c r="BE90" i="1"/>
  <c r="BB89" i="1"/>
  <c r="BE89" i="1"/>
  <c r="BA89" i="1"/>
  <c r="BD89" i="1"/>
  <c r="BC89" i="1"/>
  <c r="BC88" i="1"/>
  <c r="BB88" i="1"/>
  <c r="BE88" i="1"/>
  <c r="BA88" i="1"/>
  <c r="BD88" i="1"/>
  <c r="BD87" i="1"/>
  <c r="BC87" i="1"/>
  <c r="BB87" i="1"/>
  <c r="BE87" i="1"/>
  <c r="BA87" i="1"/>
  <c r="BA86" i="1"/>
  <c r="BC86" i="1"/>
  <c r="BD86" i="1"/>
  <c r="BB86" i="1"/>
  <c r="BE86" i="1"/>
  <c r="BB85" i="1"/>
  <c r="BE85" i="1"/>
  <c r="BA85" i="1"/>
  <c r="BD85" i="1"/>
  <c r="BC85" i="1"/>
  <c r="BE84" i="1"/>
  <c r="BA84" i="1"/>
  <c r="BC84" i="1"/>
  <c r="BD84" i="1"/>
  <c r="BB84" i="1"/>
  <c r="BA83" i="1"/>
  <c r="BE83" i="1"/>
  <c r="BB83" i="1"/>
  <c r="BC83" i="1"/>
  <c r="BD83" i="1"/>
  <c r="BC82" i="1"/>
  <c r="BD82" i="1"/>
  <c r="BA82" i="1"/>
  <c r="BE82" i="1"/>
  <c r="BB82" i="1"/>
  <c r="BD81" i="1"/>
  <c r="BA81" i="1"/>
  <c r="BE81" i="1"/>
  <c r="BB81" i="1"/>
  <c r="BC81" i="1"/>
  <c r="BD80" i="1"/>
  <c r="BA80" i="1"/>
  <c r="BE80" i="1"/>
  <c r="BB80" i="1"/>
  <c r="BC80" i="1"/>
  <c r="BA79" i="1"/>
  <c r="BE79" i="1"/>
  <c r="BB79" i="1"/>
  <c r="BC79" i="1"/>
  <c r="BD79" i="1"/>
  <c r="BC78" i="1"/>
  <c r="BD78" i="1"/>
  <c r="BA78" i="1"/>
  <c r="BE78" i="1"/>
  <c r="BB78" i="1"/>
  <c r="BC77" i="1"/>
  <c r="BD77" i="1"/>
  <c r="BA77" i="1"/>
  <c r="BE77" i="1"/>
  <c r="BB77" i="1"/>
  <c r="BD76" i="1"/>
  <c r="BA76" i="1"/>
  <c r="BE76" i="1"/>
  <c r="BB76" i="1"/>
  <c r="BC76" i="1"/>
  <c r="BE75" i="1"/>
  <c r="BB75" i="1"/>
  <c r="BC75" i="1"/>
  <c r="BD75" i="1"/>
  <c r="BA75" i="1"/>
  <c r="BC74" i="1"/>
  <c r="BD74" i="1"/>
  <c r="BA74" i="1"/>
  <c r="BE74" i="1"/>
  <c r="BB74" i="1"/>
  <c r="BD73" i="1"/>
  <c r="BA73" i="1"/>
  <c r="BE73" i="1"/>
  <c r="BB73" i="1"/>
  <c r="BC73" i="1"/>
  <c r="BA72" i="1"/>
  <c r="BE72" i="1"/>
  <c r="BB72" i="1"/>
  <c r="BC72" i="1"/>
  <c r="BD72" i="1"/>
  <c r="BA71" i="1"/>
  <c r="BB71" i="1"/>
  <c r="BC71" i="1"/>
  <c r="BD71" i="1"/>
  <c r="BE71" i="1"/>
  <c r="BB70" i="1"/>
  <c r="BC70" i="1"/>
  <c r="BD70" i="1"/>
  <c r="BA70" i="1"/>
  <c r="BE70" i="1"/>
  <c r="BD69" i="1"/>
  <c r="BA69" i="1"/>
  <c r="BE69" i="1"/>
  <c r="BB69" i="1"/>
  <c r="BC69" i="1"/>
  <c r="BA68" i="1"/>
  <c r="BE68" i="1"/>
  <c r="BB68" i="1"/>
  <c r="BC68" i="1"/>
  <c r="BD68" i="1"/>
  <c r="BA67" i="1"/>
  <c r="BE67" i="1"/>
  <c r="BB67" i="1"/>
  <c r="BC67" i="1"/>
  <c r="BD67" i="1"/>
  <c r="BB66" i="1"/>
  <c r="BC66" i="1"/>
  <c r="BD66" i="1"/>
  <c r="BA66" i="1"/>
  <c r="BE66" i="1"/>
  <c r="BD65" i="1"/>
  <c r="BA65" i="1"/>
  <c r="BE65" i="1"/>
  <c r="BB65" i="1"/>
  <c r="BC65" i="1"/>
  <c r="BD64" i="1"/>
  <c r="BA64" i="1"/>
  <c r="BE64" i="1"/>
  <c r="BB64" i="1"/>
  <c r="BC64" i="1"/>
  <c r="BA63" i="1"/>
  <c r="BE63" i="1"/>
  <c r="BB63" i="1"/>
  <c r="BC63" i="1"/>
  <c r="BD63" i="1"/>
  <c r="BC62" i="1"/>
  <c r="BD62" i="1"/>
  <c r="BA62" i="1"/>
  <c r="BE62" i="1"/>
  <c r="BB62" i="1"/>
  <c r="BC61" i="1"/>
  <c r="BD61" i="1"/>
  <c r="BA61" i="1"/>
  <c r="BE61" i="1"/>
  <c r="BB61" i="1"/>
  <c r="BD60" i="1"/>
  <c r="BA60" i="1"/>
  <c r="BE60" i="1"/>
  <c r="BB60" i="1"/>
  <c r="BC60" i="1"/>
  <c r="BE59" i="1"/>
  <c r="BB59" i="1"/>
  <c r="BC59" i="1"/>
  <c r="BD59" i="1"/>
  <c r="BA59" i="1"/>
  <c r="BC58" i="1"/>
  <c r="BD58" i="1"/>
  <c r="BA58" i="1"/>
  <c r="BE58" i="1"/>
  <c r="BB58" i="1"/>
  <c r="BD57" i="1"/>
  <c r="BA57" i="1"/>
  <c r="BE57" i="1"/>
  <c r="BB57" i="1"/>
  <c r="BC57" i="1"/>
  <c r="BE55" i="1"/>
  <c r="BB55" i="1"/>
  <c r="BC55" i="1"/>
  <c r="BD55" i="1"/>
  <c r="BA55" i="1"/>
  <c r="BC54" i="1"/>
  <c r="BD54" i="1"/>
  <c r="BA54" i="1"/>
  <c r="BE54" i="1"/>
  <c r="BB54" i="1"/>
  <c r="BD53" i="1"/>
  <c r="BA53" i="1"/>
  <c r="BE53" i="1"/>
  <c r="BB53" i="1"/>
  <c r="BC53" i="1"/>
  <c r="BA52" i="1"/>
  <c r="BE52" i="1"/>
  <c r="BB52" i="1"/>
  <c r="BC52" i="1"/>
  <c r="BD52" i="1"/>
  <c r="BA51" i="1"/>
  <c r="BB51" i="1"/>
  <c r="BC51" i="1"/>
  <c r="BD51" i="1"/>
  <c r="BE51" i="1"/>
  <c r="BB50" i="1"/>
  <c r="BC50" i="1"/>
  <c r="BD50" i="1"/>
  <c r="BA50" i="1"/>
  <c r="BE50" i="1"/>
  <c r="BD49" i="1"/>
  <c r="BA49" i="1"/>
  <c r="BE49" i="1"/>
  <c r="BB49" i="1"/>
  <c r="BC49" i="1"/>
  <c r="BA48" i="1"/>
  <c r="BE48" i="1"/>
  <c r="BB48" i="1"/>
  <c r="BC48" i="1"/>
  <c r="BD48" i="1"/>
  <c r="BA47" i="1"/>
  <c r="BE47" i="1"/>
  <c r="BB47" i="1"/>
  <c r="BC47" i="1"/>
  <c r="BD47" i="1"/>
  <c r="BC46" i="1"/>
  <c r="BD46" i="1"/>
  <c r="BA46" i="1"/>
  <c r="BE46" i="1"/>
  <c r="BB46" i="1"/>
  <c r="BD45" i="1"/>
  <c r="BA45" i="1"/>
  <c r="BE45" i="1"/>
  <c r="BB45" i="1"/>
  <c r="BC45" i="1"/>
  <c r="BD44" i="1"/>
  <c r="BA44" i="1"/>
  <c r="BE44" i="1"/>
  <c r="BB44" i="1"/>
  <c r="BC44" i="1"/>
  <c r="BA43" i="1"/>
  <c r="BE43" i="1"/>
  <c r="BB43" i="1"/>
  <c r="BC43" i="1"/>
  <c r="BD43" i="1"/>
  <c r="BC42" i="1"/>
  <c r="BD42" i="1"/>
  <c r="BA42" i="1"/>
  <c r="BE42" i="1"/>
  <c r="BB42" i="1"/>
  <c r="BC41" i="1"/>
  <c r="BD41" i="1"/>
  <c r="BA41" i="1"/>
  <c r="BE41" i="1"/>
  <c r="BB41" i="1"/>
  <c r="BD40" i="1"/>
  <c r="BA40" i="1"/>
  <c r="BE40" i="1"/>
  <c r="BB40" i="1"/>
  <c r="BC40" i="1"/>
  <c r="BE39" i="1"/>
  <c r="BB39" i="1"/>
  <c r="BC39" i="1"/>
  <c r="BD39" i="1"/>
  <c r="BA39" i="1"/>
  <c r="BB38" i="1"/>
  <c r="BC38" i="1"/>
  <c r="BD38" i="1"/>
  <c r="BA38" i="1"/>
  <c r="BE38" i="1"/>
  <c r="BD37" i="1"/>
  <c r="BA37" i="1"/>
  <c r="BE37" i="1"/>
  <c r="BB37" i="1"/>
  <c r="BC37" i="1"/>
  <c r="BA36" i="1"/>
  <c r="BE36" i="1"/>
  <c r="BB36" i="1"/>
  <c r="BC36" i="1"/>
  <c r="BD36" i="1"/>
  <c r="BA35" i="1"/>
  <c r="BB35" i="1"/>
  <c r="BC35" i="1"/>
  <c r="BD35" i="1"/>
  <c r="BE35" i="1"/>
  <c r="BB34" i="1"/>
  <c r="BC34" i="1"/>
  <c r="BD34" i="1"/>
  <c r="BA34" i="1"/>
  <c r="BE34" i="1"/>
  <c r="BD33" i="1"/>
  <c r="BA33" i="1"/>
  <c r="BE33" i="1"/>
  <c r="BB33" i="1"/>
  <c r="BC33" i="1"/>
  <c r="BA32" i="1"/>
  <c r="BE32" i="1"/>
  <c r="BB32" i="1"/>
  <c r="BC32" i="1"/>
  <c r="BD32" i="1"/>
  <c r="BA31" i="1"/>
  <c r="BE31" i="1"/>
  <c r="BB31" i="1"/>
  <c r="BC31" i="1"/>
  <c r="BD31" i="1"/>
  <c r="BC30" i="1"/>
  <c r="BD30" i="1"/>
  <c r="BA30" i="1"/>
  <c r="BE30" i="1"/>
  <c r="BB30" i="1"/>
  <c r="BD29" i="1"/>
  <c r="BA29" i="1"/>
  <c r="BE29" i="1"/>
  <c r="BB29" i="1"/>
  <c r="BC29" i="1"/>
  <c r="BD28" i="1"/>
  <c r="BA28" i="1"/>
  <c r="BE28" i="1"/>
  <c r="BB28" i="1"/>
  <c r="BC28" i="1"/>
  <c r="BA27" i="1"/>
  <c r="BE27" i="1"/>
  <c r="BB27" i="1"/>
  <c r="BC27" i="1"/>
  <c r="BD27" i="1"/>
  <c r="BC26" i="1"/>
  <c r="BD26" i="1"/>
  <c r="BA26" i="1"/>
  <c r="BE26" i="1"/>
  <c r="BB26" i="1"/>
  <c r="BC25" i="1"/>
  <c r="BD25" i="1"/>
  <c r="BA25" i="1"/>
  <c r="BE25" i="1"/>
  <c r="BB25" i="1"/>
  <c r="BD24" i="1"/>
  <c r="BA24" i="1"/>
  <c r="BE24" i="1"/>
  <c r="BB24" i="1"/>
  <c r="BC24" i="1"/>
  <c r="BE23" i="1"/>
  <c r="BB23" i="1"/>
  <c r="BC23" i="1"/>
  <c r="BD23" i="1"/>
  <c r="BA23" i="1"/>
  <c r="BC22" i="1"/>
  <c r="BD22" i="1"/>
  <c r="BA22" i="1"/>
  <c r="BE22" i="1"/>
  <c r="BB22" i="1"/>
  <c r="BD21" i="1"/>
  <c r="BA21" i="1"/>
  <c r="BE21" i="1"/>
  <c r="BB21" i="1"/>
  <c r="BC21" i="1"/>
  <c r="BA20" i="1"/>
  <c r="BE20" i="1"/>
  <c r="BB20" i="1"/>
  <c r="BC20" i="1"/>
  <c r="BD20" i="1"/>
  <c r="BA19" i="1"/>
  <c r="BB19" i="1"/>
  <c r="BC19" i="1"/>
  <c r="BD19" i="1"/>
  <c r="BE19" i="1"/>
  <c r="BB18" i="1"/>
  <c r="BC18" i="1"/>
  <c r="BD18" i="1"/>
  <c r="BA18" i="1"/>
  <c r="BE18" i="1"/>
  <c r="BD17" i="1"/>
  <c r="BA17" i="1"/>
  <c r="BE17" i="1"/>
  <c r="BB17" i="1"/>
  <c r="BC17" i="1"/>
  <c r="BB109" i="1"/>
  <c r="BE109" i="1"/>
  <c r="BA109" i="1"/>
  <c r="BD109" i="1"/>
  <c r="BC109" i="1"/>
  <c r="E22" i="3"/>
  <c r="F21" i="3"/>
  <c r="F20" i="3"/>
  <c r="G19" i="3"/>
  <c r="H19" i="3" s="1"/>
  <c r="J19" i="3" s="1"/>
  <c r="BB12" i="1"/>
  <c r="BC15" i="1"/>
  <c r="BD15" i="1"/>
  <c r="BB15" i="1"/>
  <c r="BE15" i="1"/>
  <c r="AU15" i="1"/>
  <c r="AV15" i="1"/>
  <c r="AW15" i="1"/>
  <c r="E112" i="3"/>
  <c r="F111" i="3"/>
  <c r="E20" i="3"/>
  <c r="G15" i="3"/>
  <c r="H15" i="3" s="1"/>
  <c r="J15" i="3" s="1"/>
  <c r="E16" i="3"/>
  <c r="E18" i="3"/>
  <c r="G17" i="3"/>
  <c r="H17" i="3" s="1"/>
  <c r="J17" i="3" s="1"/>
  <c r="BE56" i="1"/>
  <c r="BD56" i="1"/>
  <c r="BC56" i="1"/>
  <c r="BB56" i="1"/>
  <c r="AU16" i="1"/>
  <c r="AW16" i="1"/>
  <c r="AV16" i="1"/>
  <c r="BE14" i="1"/>
  <c r="BD14" i="1"/>
  <c r="AV14" i="1"/>
  <c r="AU14" i="1"/>
  <c r="AW14" i="1"/>
  <c r="BB14" i="1"/>
  <c r="BA13" i="1"/>
  <c r="BC13" i="1"/>
  <c r="BD13" i="1"/>
  <c r="BE13" i="1"/>
  <c r="BB13" i="1"/>
  <c r="BA16" i="1"/>
  <c r="BE16" i="1"/>
  <c r="BB16" i="1"/>
  <c r="BC16" i="1"/>
  <c r="BD16" i="1"/>
  <c r="BA12" i="1"/>
  <c r="BC12" i="1"/>
  <c r="BD12" i="1"/>
  <c r="BE12" i="1"/>
  <c r="AU12" i="1"/>
  <c r="AV12" i="1"/>
  <c r="AW12" i="1"/>
  <c r="AW56" i="1"/>
  <c r="AV56" i="1"/>
  <c r="AU56" i="1"/>
  <c r="AU13" i="1"/>
  <c r="AV13" i="1"/>
  <c r="AW13" i="1"/>
  <c r="J25" i="3"/>
  <c r="J45" i="3"/>
  <c r="J67" i="3"/>
  <c r="J41" i="3"/>
  <c r="J103" i="3"/>
  <c r="J93" i="3"/>
  <c r="J43" i="3"/>
  <c r="J39" i="3"/>
  <c r="J31" i="3"/>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E52" i="1" s="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D65" i="1"/>
  <c r="E65" i="1" s="1"/>
  <c r="D66" i="1"/>
  <c r="E66" i="1" s="1"/>
  <c r="D67" i="1"/>
  <c r="E67" i="1" s="1"/>
  <c r="D68" i="1"/>
  <c r="E68" i="1" s="1"/>
  <c r="D69" i="1"/>
  <c r="E69" i="1" s="1"/>
  <c r="D70" i="1"/>
  <c r="E70" i="1" s="1"/>
  <c r="D71" i="1"/>
  <c r="E71" i="1" s="1"/>
  <c r="D72" i="1"/>
  <c r="E72" i="1"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3" i="1"/>
  <c r="E13" i="1" s="1"/>
  <c r="D12" i="1"/>
  <c r="E12" i="1" s="1"/>
  <c r="E13" i="3"/>
  <c r="K12" i="3"/>
  <c r="AO7" i="3"/>
  <c r="AO6" i="3"/>
  <c r="AY51" i="3" l="1"/>
  <c r="AX51" i="3"/>
  <c r="AZ51" i="3"/>
  <c r="AV51" i="3"/>
  <c r="AW51" i="3"/>
  <c r="G52" i="3"/>
  <c r="H52" i="3" s="1"/>
  <c r="J52" i="3" s="1"/>
  <c r="AJ17" i="3"/>
  <c r="AL17" i="3" s="1"/>
  <c r="AJ19" i="3"/>
  <c r="AL19" i="3" s="1"/>
  <c r="AJ21" i="3"/>
  <c r="AL21" i="3" s="1"/>
  <c r="AJ23" i="3"/>
  <c r="AJ25" i="3"/>
  <c r="AJ27" i="3"/>
  <c r="AJ29" i="3"/>
  <c r="AJ31" i="3"/>
  <c r="AJ33" i="3"/>
  <c r="AJ35" i="3"/>
  <c r="AJ37" i="3"/>
  <c r="AJ39" i="3"/>
  <c r="AJ41" i="3"/>
  <c r="AJ43" i="3"/>
  <c r="AJ45" i="3"/>
  <c r="AJ47" i="3"/>
  <c r="AJ49" i="3"/>
  <c r="AJ51" i="3"/>
  <c r="AJ53" i="3"/>
  <c r="AJ55" i="3"/>
  <c r="AJ57" i="3"/>
  <c r="AJ59" i="3"/>
  <c r="AJ61" i="3"/>
  <c r="AJ63" i="3"/>
  <c r="AJ65" i="3"/>
  <c r="AJ67" i="3"/>
  <c r="AJ69" i="3"/>
  <c r="AJ71" i="3"/>
  <c r="AJ73" i="3"/>
  <c r="AJ75" i="3"/>
  <c r="AJ77" i="3"/>
  <c r="AJ79" i="3"/>
  <c r="AJ81" i="3"/>
  <c r="AJ83" i="3"/>
  <c r="AJ85" i="3"/>
  <c r="AJ87" i="3"/>
  <c r="AJ89" i="3"/>
  <c r="AJ91" i="3"/>
  <c r="AJ93" i="3"/>
  <c r="AJ95" i="3"/>
  <c r="AJ97" i="3"/>
  <c r="AJ99" i="3"/>
  <c r="AJ101" i="3"/>
  <c r="AJ103" i="3"/>
  <c r="AJ105" i="3"/>
  <c r="AJ107" i="3"/>
  <c r="AJ109" i="3"/>
  <c r="AJ111" i="3"/>
  <c r="AL111" i="3" s="1"/>
  <c r="AJ13" i="3"/>
  <c r="AL13" i="3" s="1"/>
  <c r="AJ15" i="3"/>
  <c r="AL15" i="3" s="1"/>
  <c r="BB15" i="3"/>
  <c r="BG15" i="3" s="1"/>
  <c r="BB17" i="3"/>
  <c r="BH17" i="3" s="1"/>
  <c r="BB19" i="3"/>
  <c r="BD19" i="3" s="1"/>
  <c r="BB21" i="3"/>
  <c r="BD21" i="3" s="1"/>
  <c r="BB23" i="3"/>
  <c r="BB25" i="3"/>
  <c r="BB27" i="3"/>
  <c r="BB29" i="3"/>
  <c r="BB31" i="3"/>
  <c r="BB33" i="3"/>
  <c r="BB35" i="3"/>
  <c r="BB37" i="3"/>
  <c r="BB39" i="3"/>
  <c r="BB41" i="3"/>
  <c r="BB43" i="3"/>
  <c r="BB45" i="3"/>
  <c r="BB47" i="3"/>
  <c r="BB49" i="3"/>
  <c r="BB51" i="3"/>
  <c r="BB53" i="3"/>
  <c r="BB55" i="3"/>
  <c r="BB57" i="3"/>
  <c r="BB59" i="3"/>
  <c r="BB61" i="3"/>
  <c r="BB63" i="3"/>
  <c r="BB65" i="3"/>
  <c r="BB67" i="3"/>
  <c r="BB69" i="3"/>
  <c r="BB71" i="3"/>
  <c r="BB73" i="3"/>
  <c r="BB75" i="3"/>
  <c r="BB77" i="3"/>
  <c r="BB79" i="3"/>
  <c r="BB81" i="3"/>
  <c r="BB83" i="3"/>
  <c r="BB85" i="3"/>
  <c r="BB87" i="3"/>
  <c r="BB89" i="3"/>
  <c r="BB91" i="3"/>
  <c r="BB93" i="3"/>
  <c r="BB95" i="3"/>
  <c r="BB97" i="3"/>
  <c r="BB99" i="3"/>
  <c r="BB101" i="3"/>
  <c r="BB103" i="3"/>
  <c r="BB105" i="3"/>
  <c r="BB107" i="3"/>
  <c r="BB109" i="3"/>
  <c r="BB111" i="3"/>
  <c r="BB13" i="3"/>
  <c r="F110" i="3"/>
  <c r="AY109" i="3" s="1"/>
  <c r="AW109" i="3"/>
  <c r="G109" i="3"/>
  <c r="H109" i="3" s="1"/>
  <c r="J109" i="3" s="1"/>
  <c r="AV109" i="3"/>
  <c r="G110" i="3"/>
  <c r="H110" i="3" s="1"/>
  <c r="J110" i="3" s="1"/>
  <c r="F108" i="3"/>
  <c r="AY107" i="3"/>
  <c r="AV107" i="3"/>
  <c r="AZ107" i="3"/>
  <c r="AW107" i="3"/>
  <c r="AX107" i="3"/>
  <c r="G107" i="3"/>
  <c r="H107" i="3" s="1"/>
  <c r="J107" i="3" s="1"/>
  <c r="G108" i="3"/>
  <c r="H108" i="3" s="1"/>
  <c r="J108" i="3" s="1"/>
  <c r="F106" i="3"/>
  <c r="AY105" i="3"/>
  <c r="AV105" i="3"/>
  <c r="G105" i="3"/>
  <c r="H105" i="3" s="1"/>
  <c r="AZ105" i="3"/>
  <c r="AX105" i="3"/>
  <c r="AW105" i="3"/>
  <c r="G106" i="3"/>
  <c r="H106" i="3" s="1"/>
  <c r="J106" i="3" s="1"/>
  <c r="F102" i="3"/>
  <c r="AX101" i="3"/>
  <c r="G101" i="3"/>
  <c r="H101" i="3" s="1"/>
  <c r="J101" i="3" s="1"/>
  <c r="AZ101" i="3"/>
  <c r="AV101" i="3"/>
  <c r="AW101" i="3"/>
  <c r="AY101" i="3"/>
  <c r="G102" i="3"/>
  <c r="H102" i="3" s="1"/>
  <c r="J102" i="3" s="1"/>
  <c r="F100" i="3"/>
  <c r="AY99" i="3"/>
  <c r="AV99" i="3"/>
  <c r="AZ99" i="3"/>
  <c r="AW99" i="3"/>
  <c r="AX99" i="3"/>
  <c r="G99" i="3"/>
  <c r="H99" i="3" s="1"/>
  <c r="J99" i="3" s="1"/>
  <c r="G100" i="3"/>
  <c r="H100" i="3" s="1"/>
  <c r="J100" i="3" s="1"/>
  <c r="F98" i="3"/>
  <c r="AY97" i="3"/>
  <c r="G97" i="3"/>
  <c r="H97" i="3" s="1"/>
  <c r="J97" i="3" s="1"/>
  <c r="AV97" i="3"/>
  <c r="AX97" i="3"/>
  <c r="AW97" i="3"/>
  <c r="AZ97" i="3"/>
  <c r="G98" i="3"/>
  <c r="H98" i="3" s="1"/>
  <c r="J98" i="3" s="1"/>
  <c r="F96" i="3"/>
  <c r="AW95" i="3"/>
  <c r="AX95" i="3"/>
  <c r="AY95" i="3"/>
  <c r="AV95" i="3"/>
  <c r="AZ95" i="3"/>
  <c r="G95" i="3"/>
  <c r="H95" i="3" s="1"/>
  <c r="J95" i="3" s="1"/>
  <c r="G96" i="3"/>
  <c r="H96" i="3" s="1"/>
  <c r="J96" i="3" s="1"/>
  <c r="F92" i="3"/>
  <c r="AY91" i="3"/>
  <c r="AV91" i="3"/>
  <c r="AZ91" i="3"/>
  <c r="AW91" i="3"/>
  <c r="AX91" i="3"/>
  <c r="G91" i="3"/>
  <c r="H91" i="3" s="1"/>
  <c r="J91" i="3" s="1"/>
  <c r="G92" i="3"/>
  <c r="H92" i="3" s="1"/>
  <c r="J92" i="3" s="1"/>
  <c r="F90" i="3"/>
  <c r="AX89" i="3"/>
  <c r="AV89" i="3"/>
  <c r="AY89" i="3"/>
  <c r="AZ89" i="3"/>
  <c r="G89" i="3"/>
  <c r="H89" i="3" s="1"/>
  <c r="J89" i="3" s="1"/>
  <c r="AW89" i="3"/>
  <c r="G90" i="3"/>
  <c r="H90" i="3" s="1"/>
  <c r="J90" i="3" s="1"/>
  <c r="F88" i="3"/>
  <c r="AW87" i="3"/>
  <c r="AX87" i="3"/>
  <c r="AY87" i="3"/>
  <c r="AV87" i="3"/>
  <c r="AZ87" i="3"/>
  <c r="G87" i="3"/>
  <c r="H87" i="3" s="1"/>
  <c r="J87" i="3" s="1"/>
  <c r="G88" i="3"/>
  <c r="H88" i="3" s="1"/>
  <c r="J88" i="3" s="1"/>
  <c r="F86" i="3"/>
  <c r="AV85" i="3"/>
  <c r="AX85" i="3"/>
  <c r="G85" i="3"/>
  <c r="H85" i="3" s="1"/>
  <c r="J85" i="3" s="1"/>
  <c r="AW85" i="3"/>
  <c r="AY85" i="3"/>
  <c r="AZ85" i="3"/>
  <c r="G86" i="3"/>
  <c r="H86" i="3" s="1"/>
  <c r="J86" i="3" s="1"/>
  <c r="F84" i="3"/>
  <c r="AY83" i="3"/>
  <c r="AV83" i="3"/>
  <c r="AZ83" i="3"/>
  <c r="AW83" i="3"/>
  <c r="AX83" i="3"/>
  <c r="G83" i="3"/>
  <c r="H83" i="3" s="1"/>
  <c r="J83" i="3" s="1"/>
  <c r="G84" i="3"/>
  <c r="H84" i="3" s="1"/>
  <c r="J84" i="3" s="1"/>
  <c r="F82" i="3"/>
  <c r="AZ81" i="3"/>
  <c r="G81" i="3"/>
  <c r="H81" i="3" s="1"/>
  <c r="J81" i="3" s="1"/>
  <c r="AX81" i="3"/>
  <c r="AV81" i="3"/>
  <c r="AW81" i="3"/>
  <c r="AY81" i="3"/>
  <c r="G82" i="3"/>
  <c r="H82" i="3" s="1"/>
  <c r="J82" i="3" s="1"/>
  <c r="F80" i="3"/>
  <c r="AW79" i="3"/>
  <c r="AX79" i="3"/>
  <c r="AY79" i="3"/>
  <c r="AV79" i="3"/>
  <c r="AZ79" i="3"/>
  <c r="G79" i="3"/>
  <c r="H79" i="3" s="1"/>
  <c r="J79" i="3" s="1"/>
  <c r="G80" i="3"/>
  <c r="H80" i="3" s="1"/>
  <c r="J80" i="3" s="1"/>
  <c r="F78" i="3"/>
  <c r="AY77" i="3"/>
  <c r="AZ77" i="3"/>
  <c r="AX77" i="3"/>
  <c r="AW77" i="3"/>
  <c r="G77" i="3"/>
  <c r="H77" i="3" s="1"/>
  <c r="J77" i="3" s="1"/>
  <c r="AV77" i="3"/>
  <c r="G78" i="3"/>
  <c r="H78" i="3" s="1"/>
  <c r="J78" i="3" s="1"/>
  <c r="F76" i="3"/>
  <c r="AY75" i="3"/>
  <c r="AV75" i="3"/>
  <c r="AZ75" i="3"/>
  <c r="AW75" i="3"/>
  <c r="AX75" i="3"/>
  <c r="G75" i="3"/>
  <c r="H75" i="3" s="1"/>
  <c r="J75" i="3" s="1"/>
  <c r="G76" i="3"/>
  <c r="H76" i="3" s="1"/>
  <c r="J76" i="3" s="1"/>
  <c r="F74" i="3"/>
  <c r="AY73" i="3"/>
  <c r="G73" i="3"/>
  <c r="H73" i="3" s="1"/>
  <c r="J73" i="3" s="1"/>
  <c r="AZ73" i="3"/>
  <c r="AX73" i="3"/>
  <c r="AV73" i="3"/>
  <c r="AW73" i="3"/>
  <c r="G74" i="3"/>
  <c r="H74" i="3" s="1"/>
  <c r="J74" i="3" s="1"/>
  <c r="F72" i="3"/>
  <c r="AW71" i="3"/>
  <c r="AX71" i="3"/>
  <c r="AY71" i="3"/>
  <c r="AV71" i="3"/>
  <c r="AZ71" i="3"/>
  <c r="G71" i="3"/>
  <c r="H71" i="3" s="1"/>
  <c r="J71" i="3" s="1"/>
  <c r="G72" i="3"/>
  <c r="H72" i="3" s="1"/>
  <c r="J72" i="3" s="1"/>
  <c r="F70" i="3"/>
  <c r="AX69" i="3"/>
  <c r="G69" i="3"/>
  <c r="H69" i="3" s="1"/>
  <c r="J69" i="3" s="1"/>
  <c r="AZ69" i="3"/>
  <c r="AV69" i="3"/>
  <c r="AW69" i="3"/>
  <c r="AY69" i="3"/>
  <c r="G70" i="3"/>
  <c r="H70" i="3" s="1"/>
  <c r="J70" i="3" s="1"/>
  <c r="F66" i="3"/>
  <c r="AX65" i="3"/>
  <c r="AY65" i="3"/>
  <c r="AV65" i="3"/>
  <c r="G65" i="3"/>
  <c r="H65" i="3" s="1"/>
  <c r="J65" i="3" s="1"/>
  <c r="AW65" i="3"/>
  <c r="AZ65" i="3"/>
  <c r="G66" i="3"/>
  <c r="H66" i="3" s="1"/>
  <c r="J66" i="3" s="1"/>
  <c r="F64" i="3"/>
  <c r="AW63" i="3"/>
  <c r="AX63" i="3"/>
  <c r="AY63" i="3"/>
  <c r="AV63" i="3"/>
  <c r="AZ63" i="3"/>
  <c r="G63" i="3"/>
  <c r="H63" i="3" s="1"/>
  <c r="J63" i="3" s="1"/>
  <c r="G64" i="3"/>
  <c r="H64" i="3" s="1"/>
  <c r="J64" i="3" s="1"/>
  <c r="F62" i="3"/>
  <c r="AY61" i="3"/>
  <c r="AV61" i="3"/>
  <c r="AZ61" i="3"/>
  <c r="AX61" i="3"/>
  <c r="AW61" i="3"/>
  <c r="G61" i="3"/>
  <c r="H61" i="3" s="1"/>
  <c r="J61" i="3" s="1"/>
  <c r="G62" i="3"/>
  <c r="H62" i="3" s="1"/>
  <c r="J62" i="3" s="1"/>
  <c r="F60" i="3"/>
  <c r="AY59" i="3"/>
  <c r="AV59" i="3"/>
  <c r="AZ59" i="3"/>
  <c r="AW59" i="3"/>
  <c r="AX59" i="3"/>
  <c r="G59" i="3"/>
  <c r="H59" i="3" s="1"/>
  <c r="J59" i="3" s="1"/>
  <c r="G60" i="3"/>
  <c r="H60" i="3" s="1"/>
  <c r="J60" i="3" s="1"/>
  <c r="F58" i="3"/>
  <c r="AV57" i="3"/>
  <c r="G57" i="3"/>
  <c r="H57" i="3" s="1"/>
  <c r="J57" i="3" s="1"/>
  <c r="AX57" i="3"/>
  <c r="AZ57" i="3"/>
  <c r="AW57" i="3"/>
  <c r="AY57" i="3"/>
  <c r="G58" i="3"/>
  <c r="H58" i="3" s="1"/>
  <c r="J58" i="3" s="1"/>
  <c r="F56" i="3"/>
  <c r="AW55" i="3"/>
  <c r="AX55" i="3"/>
  <c r="AY55" i="3"/>
  <c r="AV55" i="3"/>
  <c r="AZ55" i="3"/>
  <c r="G55" i="3"/>
  <c r="H55" i="3" s="1"/>
  <c r="J55" i="3" s="1"/>
  <c r="G56" i="3"/>
  <c r="H56" i="3" s="1"/>
  <c r="J56" i="3" s="1"/>
  <c r="F54" i="3"/>
  <c r="AV53" i="3"/>
  <c r="AX53" i="3"/>
  <c r="G53" i="3"/>
  <c r="H53" i="3" s="1"/>
  <c r="J53" i="3" s="1"/>
  <c r="AW53" i="3"/>
  <c r="AY53" i="3"/>
  <c r="AZ53" i="3"/>
  <c r="G54" i="3"/>
  <c r="H54" i="3" s="1"/>
  <c r="J54" i="3" s="1"/>
  <c r="F50" i="3"/>
  <c r="AZ49" i="3"/>
  <c r="G49" i="3"/>
  <c r="H49" i="3" s="1"/>
  <c r="J49" i="3" s="1"/>
  <c r="AX49" i="3"/>
  <c r="AW49" i="3"/>
  <c r="AV49" i="3"/>
  <c r="AY49" i="3"/>
  <c r="G50" i="3"/>
  <c r="H50" i="3" s="1"/>
  <c r="J50" i="3" s="1"/>
  <c r="F48" i="3"/>
  <c r="AW47" i="3"/>
  <c r="AX47" i="3"/>
  <c r="AY47" i="3"/>
  <c r="AV47" i="3"/>
  <c r="AZ47" i="3"/>
  <c r="G47" i="3"/>
  <c r="H47" i="3" s="1"/>
  <c r="J47" i="3" s="1"/>
  <c r="G48" i="3"/>
  <c r="H48" i="3" s="1"/>
  <c r="J48" i="3" s="1"/>
  <c r="F38" i="3"/>
  <c r="AX37" i="3"/>
  <c r="G37" i="3"/>
  <c r="H37" i="3" s="1"/>
  <c r="J37" i="3" s="1"/>
  <c r="AZ37" i="3"/>
  <c r="AV37" i="3"/>
  <c r="AW37" i="3"/>
  <c r="AY37" i="3"/>
  <c r="G38" i="3"/>
  <c r="H38" i="3" s="1"/>
  <c r="J38" i="3" s="1"/>
  <c r="F36" i="3"/>
  <c r="AY35" i="3"/>
  <c r="AV35" i="3"/>
  <c r="AZ35" i="3"/>
  <c r="AW35" i="3"/>
  <c r="AX35" i="3"/>
  <c r="G35" i="3"/>
  <c r="H35" i="3" s="1"/>
  <c r="J35" i="3" s="1"/>
  <c r="G36" i="3"/>
  <c r="H36" i="3" s="1"/>
  <c r="J36" i="3" s="1"/>
  <c r="F30" i="3"/>
  <c r="AY29" i="3"/>
  <c r="AV29" i="3"/>
  <c r="AZ29" i="3"/>
  <c r="AX29" i="3"/>
  <c r="AW29" i="3"/>
  <c r="G29" i="3"/>
  <c r="H29" i="3" s="1"/>
  <c r="J29" i="3" s="1"/>
  <c r="G30" i="3"/>
  <c r="H30" i="3" s="1"/>
  <c r="J30" i="3" s="1"/>
  <c r="F28" i="3"/>
  <c r="AY27" i="3"/>
  <c r="AV27" i="3"/>
  <c r="AZ27" i="3"/>
  <c r="AW27" i="3"/>
  <c r="AX27" i="3"/>
  <c r="G27" i="3"/>
  <c r="H27" i="3" s="1"/>
  <c r="J27" i="3" s="1"/>
  <c r="G28" i="3"/>
  <c r="H28" i="3" s="1"/>
  <c r="J28" i="3" s="1"/>
  <c r="F24" i="3"/>
  <c r="AY23" i="3"/>
  <c r="AV23" i="3"/>
  <c r="AZ23" i="3"/>
  <c r="AW23" i="3"/>
  <c r="AX23" i="3"/>
  <c r="G23" i="3"/>
  <c r="H23" i="3" s="1"/>
  <c r="J23" i="3" s="1"/>
  <c r="G24" i="3"/>
  <c r="H24" i="3" s="1"/>
  <c r="J24" i="3" s="1"/>
  <c r="F22" i="3"/>
  <c r="G21" i="3"/>
  <c r="H21" i="3" s="1"/>
  <c r="J21" i="3" s="1"/>
  <c r="AZ21" i="3"/>
  <c r="AX21" i="3"/>
  <c r="G22" i="3"/>
  <c r="H22" i="3" s="1"/>
  <c r="J22" i="3" s="1"/>
  <c r="F13" i="3"/>
  <c r="F14" i="3" s="1"/>
  <c r="F112" i="3"/>
  <c r="AV111" i="3" s="1"/>
  <c r="AY111" i="3"/>
  <c r="G111" i="3"/>
  <c r="H111" i="3" s="1"/>
  <c r="J111" i="3" s="1"/>
  <c r="AW19" i="3"/>
  <c r="AX19" i="3"/>
  <c r="AY19" i="3"/>
  <c r="AV19" i="3"/>
  <c r="AZ19" i="3"/>
  <c r="G20" i="3"/>
  <c r="H20" i="3" s="1"/>
  <c r="J20" i="3" s="1"/>
  <c r="G13" i="3"/>
  <c r="H13" i="3" s="1"/>
  <c r="J13" i="3" s="1"/>
  <c r="Q7" i="3"/>
  <c r="E14" i="3"/>
  <c r="AX15" i="3"/>
  <c r="AV15" i="3"/>
  <c r="AY15" i="3"/>
  <c r="AW15" i="3"/>
  <c r="AZ15" i="3"/>
  <c r="G16" i="3"/>
  <c r="H16" i="3" s="1"/>
  <c r="AV17" i="3"/>
  <c r="AZ17" i="3"/>
  <c r="AW17" i="3"/>
  <c r="AX17" i="3"/>
  <c r="AY17" i="3"/>
  <c r="G18" i="3"/>
  <c r="H18" i="3" s="1"/>
  <c r="K18" i="3" s="1"/>
  <c r="K33" i="3"/>
  <c r="K51" i="3"/>
  <c r="K103" i="3"/>
  <c r="K93" i="3"/>
  <c r="K67" i="3"/>
  <c r="K45" i="3"/>
  <c r="K43" i="3"/>
  <c r="K41" i="3"/>
  <c r="K39" i="3"/>
  <c r="K31" i="3"/>
  <c r="K25" i="3"/>
  <c r="K19" i="3"/>
  <c r="K17" i="3"/>
  <c r="K15" i="3"/>
  <c r="G102" i="1"/>
  <c r="G94" i="1"/>
  <c r="G88" i="1"/>
  <c r="G80" i="1"/>
  <c r="G74" i="1"/>
  <c r="G66" i="1"/>
  <c r="G59" i="1"/>
  <c r="G52" i="1"/>
  <c r="G44" i="1"/>
  <c r="G38" i="1"/>
  <c r="G30" i="1"/>
  <c r="G24" i="1"/>
  <c r="G16" i="1"/>
  <c r="G108" i="1"/>
  <c r="G92" i="1"/>
  <c r="G72" i="1"/>
  <c r="G50" i="1"/>
  <c r="G28" i="1"/>
  <c r="G109" i="1"/>
  <c r="G97" i="1"/>
  <c r="G77" i="1"/>
  <c r="G65" i="1"/>
  <c r="G53" i="1"/>
  <c r="G37" i="1"/>
  <c r="G25" i="1"/>
  <c r="G17" i="1"/>
  <c r="G107" i="1"/>
  <c r="G86" i="1"/>
  <c r="G64" i="1"/>
  <c r="G43" i="1"/>
  <c r="G22" i="1"/>
  <c r="G101" i="1"/>
  <c r="G89" i="1"/>
  <c r="G81" i="1"/>
  <c r="G69" i="1"/>
  <c r="G57" i="1"/>
  <c r="G45" i="1"/>
  <c r="G33" i="1"/>
  <c r="G21" i="1"/>
  <c r="G106" i="1"/>
  <c r="G98" i="1"/>
  <c r="G91" i="1"/>
  <c r="G84" i="1"/>
  <c r="G76" i="1"/>
  <c r="G70" i="1"/>
  <c r="G62" i="1"/>
  <c r="G56" i="1"/>
  <c r="G48" i="1"/>
  <c r="G42" i="1"/>
  <c r="G34" i="1"/>
  <c r="G27" i="1"/>
  <c r="G20" i="1"/>
  <c r="G13" i="1"/>
  <c r="G100" i="1"/>
  <c r="G78" i="1"/>
  <c r="G58" i="1"/>
  <c r="G36" i="1"/>
  <c r="G14" i="1"/>
  <c r="G105" i="1"/>
  <c r="G93" i="1"/>
  <c r="G85" i="1"/>
  <c r="G73" i="1"/>
  <c r="G61" i="1"/>
  <c r="G49" i="1"/>
  <c r="G41" i="1"/>
  <c r="G29" i="1"/>
  <c r="G110" i="1"/>
  <c r="G104" i="1"/>
  <c r="G96" i="1"/>
  <c r="G90" i="1"/>
  <c r="G82" i="1"/>
  <c r="G75" i="1"/>
  <c r="G68" i="1"/>
  <c r="G60" i="1"/>
  <c r="G54" i="1"/>
  <c r="G46" i="1"/>
  <c r="G40" i="1"/>
  <c r="G32" i="1"/>
  <c r="G26" i="1"/>
  <c r="G18" i="1"/>
  <c r="G111" i="1"/>
  <c r="G103" i="1"/>
  <c r="G99" i="1"/>
  <c r="G95" i="1"/>
  <c r="G87" i="1"/>
  <c r="G83" i="1"/>
  <c r="G79" i="1"/>
  <c r="G71" i="1"/>
  <c r="G67" i="1"/>
  <c r="G63" i="1"/>
  <c r="G55" i="1"/>
  <c r="G51" i="1"/>
  <c r="G47" i="1"/>
  <c r="G39" i="1"/>
  <c r="G35" i="1"/>
  <c r="G31" i="1"/>
  <c r="G23" i="1"/>
  <c r="G19" i="1"/>
  <c r="G15" i="1"/>
  <c r="J42" i="3"/>
  <c r="L12" i="3"/>
  <c r="J104" i="3"/>
  <c r="J94" i="3"/>
  <c r="J68" i="3"/>
  <c r="J46" i="3"/>
  <c r="J44" i="3"/>
  <c r="J40" i="3"/>
  <c r="J34" i="3"/>
  <c r="J32" i="3"/>
  <c r="J26" i="3"/>
  <c r="AL6" i="1"/>
  <c r="BH19" i="3" l="1"/>
  <c r="BG21" i="3"/>
  <c r="AS21" i="3"/>
  <c r="AO19" i="3"/>
  <c r="AX109" i="3"/>
  <c r="AZ109" i="3"/>
  <c r="BH15" i="3"/>
  <c r="AM17" i="3"/>
  <c r="AT17" i="3"/>
  <c r="K73" i="3"/>
  <c r="AS17" i="3"/>
  <c r="AR17" i="3"/>
  <c r="BG19" i="3"/>
  <c r="L109" i="3"/>
  <c r="AQ17" i="3"/>
  <c r="AU17" i="3"/>
  <c r="AM15" i="3"/>
  <c r="BE19" i="3"/>
  <c r="K65" i="3"/>
  <c r="AP17" i="3"/>
  <c r="AO17" i="3"/>
  <c r="AN17" i="3"/>
  <c r="BF19" i="3"/>
  <c r="AN15" i="3"/>
  <c r="AP15" i="3"/>
  <c r="AS19" i="3"/>
  <c r="K89" i="3"/>
  <c r="AS15" i="3"/>
  <c r="AR19" i="3"/>
  <c r="AT15" i="3"/>
  <c r="K109" i="3"/>
  <c r="AO15" i="3"/>
  <c r="AQ15" i="3"/>
  <c r="AU19" i="3"/>
  <c r="AM19" i="3"/>
  <c r="AQ19" i="3"/>
  <c r="AN19" i="3"/>
  <c r="K49" i="3"/>
  <c r="K20" i="3"/>
  <c r="K47" i="3"/>
  <c r="K91" i="3"/>
  <c r="K77" i="3"/>
  <c r="AU15" i="3"/>
  <c r="AR15" i="3"/>
  <c r="AP19" i="3"/>
  <c r="AT19" i="3"/>
  <c r="K60" i="3"/>
  <c r="K79" i="3"/>
  <c r="K99" i="3"/>
  <c r="K111" i="3"/>
  <c r="K63" i="3"/>
  <c r="AU21" i="3"/>
  <c r="K29" i="3"/>
  <c r="K61" i="3"/>
  <c r="K101" i="3"/>
  <c r="K83" i="3"/>
  <c r="BF15" i="3"/>
  <c r="K21" i="3"/>
  <c r="BF17" i="3"/>
  <c r="BG17" i="3"/>
  <c r="AT111" i="3"/>
  <c r="K35" i="3"/>
  <c r="K55" i="3"/>
  <c r="K81" i="3"/>
  <c r="K97" i="3"/>
  <c r="K75" i="3"/>
  <c r="K57" i="3"/>
  <c r="AS111" i="3"/>
  <c r="AQ21" i="3"/>
  <c r="AT21" i="3"/>
  <c r="K53" i="3"/>
  <c r="K27" i="3"/>
  <c r="K37" i="3"/>
  <c r="K59" i="3"/>
  <c r="K71" i="3"/>
  <c r="K85" i="3"/>
  <c r="K95" i="3"/>
  <c r="K107" i="3"/>
  <c r="K87" i="3"/>
  <c r="K69" i="3"/>
  <c r="K23" i="3"/>
  <c r="AP111" i="3"/>
  <c r="AN21" i="3"/>
  <c r="AO21" i="3"/>
  <c r="AG16" i="1"/>
  <c r="AG12" i="1"/>
  <c r="AG13" i="1"/>
  <c r="AG14"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5" i="1"/>
  <c r="J105" i="3"/>
  <c r="K105" i="3"/>
  <c r="BG23" i="3"/>
  <c r="BF23" i="3"/>
  <c r="BE23" i="3"/>
  <c r="BH23" i="3"/>
  <c r="BD23" i="3"/>
  <c r="BD17" i="3"/>
  <c r="BE17" i="3"/>
  <c r="BD15" i="3"/>
  <c r="BE15" i="3"/>
  <c r="AO109" i="3"/>
  <c r="AN109" i="3"/>
  <c r="AU109" i="3"/>
  <c r="AQ109" i="3"/>
  <c r="AM109" i="3"/>
  <c r="AR109" i="3"/>
  <c r="AT109" i="3"/>
  <c r="AP109" i="3"/>
  <c r="AL109" i="3"/>
  <c r="AS109" i="3"/>
  <c r="AN107" i="3"/>
  <c r="AU107" i="3"/>
  <c r="AQ107" i="3"/>
  <c r="AM107" i="3"/>
  <c r="AT107" i="3"/>
  <c r="AP107" i="3"/>
  <c r="AL107" i="3"/>
  <c r="AS107" i="3"/>
  <c r="AO107" i="3"/>
  <c r="AR107" i="3"/>
  <c r="AT105" i="3"/>
  <c r="AP105" i="3"/>
  <c r="AL105" i="3"/>
  <c r="AO105" i="3"/>
  <c r="AQ105" i="3"/>
  <c r="AS105" i="3"/>
  <c r="AM105" i="3"/>
  <c r="AU105" i="3"/>
  <c r="AN105" i="3"/>
  <c r="AR105" i="3"/>
  <c r="AL103" i="3"/>
  <c r="AS103" i="3"/>
  <c r="AO103" i="3"/>
  <c r="AR103" i="3"/>
  <c r="AN103" i="3"/>
  <c r="AU103" i="3"/>
  <c r="AQ103" i="3"/>
  <c r="AM103" i="3"/>
  <c r="AT103" i="3"/>
  <c r="AP103" i="3"/>
  <c r="AQ101" i="3"/>
  <c r="AL101" i="3"/>
  <c r="AP101" i="3"/>
  <c r="AN101" i="3"/>
  <c r="AU101" i="3"/>
  <c r="AS101" i="3"/>
  <c r="AT101" i="3"/>
  <c r="AM101" i="3"/>
  <c r="AR101" i="3"/>
  <c r="AO101" i="3"/>
  <c r="AN99" i="3"/>
  <c r="AU99" i="3"/>
  <c r="AQ99" i="3"/>
  <c r="AM99" i="3"/>
  <c r="AT99" i="3"/>
  <c r="AP99" i="3"/>
  <c r="AL99" i="3"/>
  <c r="AS99" i="3"/>
  <c r="AO99" i="3"/>
  <c r="AR99" i="3"/>
  <c r="AL97" i="3"/>
  <c r="AN97" i="3"/>
  <c r="AU97" i="3"/>
  <c r="AR97" i="3"/>
  <c r="AP97" i="3"/>
  <c r="AT97" i="3"/>
  <c r="AO97" i="3"/>
  <c r="AM97" i="3"/>
  <c r="AQ97" i="3"/>
  <c r="AS97" i="3"/>
  <c r="AL95" i="3"/>
  <c r="AS95" i="3"/>
  <c r="AO95" i="3"/>
  <c r="AR95" i="3"/>
  <c r="AN95" i="3"/>
  <c r="AU95" i="3"/>
  <c r="AQ95" i="3"/>
  <c r="AM95" i="3"/>
  <c r="AT95" i="3"/>
  <c r="AP95" i="3"/>
  <c r="AU93" i="3"/>
  <c r="AL93" i="3"/>
  <c r="AM93" i="3"/>
  <c r="AQ93" i="3"/>
  <c r="AN93" i="3"/>
  <c r="AR93" i="3"/>
  <c r="AO93" i="3"/>
  <c r="AS93" i="3"/>
  <c r="AT93" i="3"/>
  <c r="AP93" i="3"/>
  <c r="AS91" i="3"/>
  <c r="AL91" i="3"/>
  <c r="AP91" i="3"/>
  <c r="AT91" i="3"/>
  <c r="AM91" i="3"/>
  <c r="AQ91" i="3"/>
  <c r="AU91" i="3"/>
  <c r="AN91" i="3"/>
  <c r="AR91" i="3"/>
  <c r="AO91" i="3"/>
  <c r="AO89" i="3"/>
  <c r="AS89" i="3"/>
  <c r="AL89" i="3"/>
  <c r="AP89" i="3"/>
  <c r="AT89" i="3"/>
  <c r="AM89" i="3"/>
  <c r="AQ89" i="3"/>
  <c r="AU89" i="3"/>
  <c r="AN89" i="3"/>
  <c r="AR89" i="3"/>
  <c r="AM87" i="3"/>
  <c r="AU87" i="3"/>
  <c r="AQ87" i="3"/>
  <c r="AN87" i="3"/>
  <c r="AR87" i="3"/>
  <c r="AO87" i="3"/>
  <c r="AS87" i="3"/>
  <c r="AL87" i="3"/>
  <c r="AP87" i="3"/>
  <c r="AT87" i="3"/>
  <c r="AQ85" i="3"/>
  <c r="AU85" i="3"/>
  <c r="AN85" i="3"/>
  <c r="AR85" i="3"/>
  <c r="AO85" i="3"/>
  <c r="AS85" i="3"/>
  <c r="AP85" i="3"/>
  <c r="AT85" i="3"/>
  <c r="AL85" i="3"/>
  <c r="AM85" i="3"/>
  <c r="AO83" i="3"/>
  <c r="AS83" i="3"/>
  <c r="AL83" i="3"/>
  <c r="AP83" i="3"/>
  <c r="AT83" i="3"/>
  <c r="AM83" i="3"/>
  <c r="AQ83" i="3"/>
  <c r="AU83" i="3"/>
  <c r="AN83" i="3"/>
  <c r="AR83" i="3"/>
  <c r="AL81" i="3"/>
  <c r="AQ81" i="3"/>
  <c r="AM81" i="3"/>
  <c r="AS81" i="3"/>
  <c r="AN81" i="3"/>
  <c r="AR81" i="3"/>
  <c r="AT81" i="3"/>
  <c r="AO81" i="3"/>
  <c r="AU81" i="3"/>
  <c r="AP81" i="3"/>
  <c r="AU79" i="3"/>
  <c r="AM79" i="3"/>
  <c r="AN79" i="3"/>
  <c r="AR79" i="3"/>
  <c r="AO79" i="3"/>
  <c r="AS79" i="3"/>
  <c r="AL79" i="3"/>
  <c r="AP79" i="3"/>
  <c r="AT79" i="3"/>
  <c r="AQ79" i="3"/>
  <c r="AL77" i="3"/>
  <c r="AM77" i="3"/>
  <c r="AQ77" i="3"/>
  <c r="AU77" i="3"/>
  <c r="AN77" i="3"/>
  <c r="AR77" i="3"/>
  <c r="AO77" i="3"/>
  <c r="AS77" i="3"/>
  <c r="AT77" i="3"/>
  <c r="AP77" i="3"/>
  <c r="AS75" i="3"/>
  <c r="AL75" i="3"/>
  <c r="AP75" i="3"/>
  <c r="AT75" i="3"/>
  <c r="AM75" i="3"/>
  <c r="AQ75" i="3"/>
  <c r="AU75" i="3"/>
  <c r="AN75" i="3"/>
  <c r="AR75" i="3"/>
  <c r="AO75" i="3"/>
  <c r="AO73" i="3"/>
  <c r="AL73" i="3"/>
  <c r="AT73" i="3"/>
  <c r="AN73" i="3"/>
  <c r="AR73" i="3"/>
  <c r="AU73" i="3"/>
  <c r="AP73" i="3"/>
  <c r="AQ73" i="3"/>
  <c r="AM73" i="3"/>
  <c r="AS73" i="3"/>
  <c r="AM71" i="3"/>
  <c r="AU71" i="3"/>
  <c r="AQ71" i="3"/>
  <c r="AN71" i="3"/>
  <c r="AR71" i="3"/>
  <c r="AO71" i="3"/>
  <c r="AS71" i="3"/>
  <c r="AL71" i="3"/>
  <c r="AP71" i="3"/>
  <c r="AT71" i="3"/>
  <c r="AU69" i="3"/>
  <c r="AS69" i="3"/>
  <c r="AP69" i="3"/>
  <c r="AL69" i="3"/>
  <c r="AO69" i="3"/>
  <c r="AQ69" i="3"/>
  <c r="AR69" i="3"/>
  <c r="AM69" i="3"/>
  <c r="AT69" i="3"/>
  <c r="AN69" i="3"/>
  <c r="AO67" i="3"/>
  <c r="AS67" i="3"/>
  <c r="AL67" i="3"/>
  <c r="AP67" i="3"/>
  <c r="AT67" i="3"/>
  <c r="AM67" i="3"/>
  <c r="AQ67" i="3"/>
  <c r="AU67" i="3"/>
  <c r="AN67" i="3"/>
  <c r="AR67" i="3"/>
  <c r="AN65" i="3"/>
  <c r="AO65" i="3"/>
  <c r="AS65" i="3"/>
  <c r="AL65" i="3"/>
  <c r="AP65" i="3"/>
  <c r="AT65" i="3"/>
  <c r="AM65" i="3"/>
  <c r="AQ65" i="3"/>
  <c r="AU65" i="3"/>
  <c r="AR65" i="3"/>
  <c r="AU63" i="3"/>
  <c r="AM63" i="3"/>
  <c r="AN63" i="3"/>
  <c r="AR63" i="3"/>
  <c r="AO63" i="3"/>
  <c r="AS63" i="3"/>
  <c r="AL63" i="3"/>
  <c r="AP63" i="3"/>
  <c r="AT63" i="3"/>
  <c r="AQ63" i="3"/>
  <c r="AM61" i="3"/>
  <c r="AQ61" i="3"/>
  <c r="AU61" i="3"/>
  <c r="AN61" i="3"/>
  <c r="AR61" i="3"/>
  <c r="AO61" i="3"/>
  <c r="AS61" i="3"/>
  <c r="AL61" i="3"/>
  <c r="AT61" i="3"/>
  <c r="AP61" i="3"/>
  <c r="AS59" i="3"/>
  <c r="AL59" i="3"/>
  <c r="AP59" i="3"/>
  <c r="AT59" i="3"/>
  <c r="AM59" i="3"/>
  <c r="AQ59" i="3"/>
  <c r="AU59" i="3"/>
  <c r="AN59" i="3"/>
  <c r="AR59" i="3"/>
  <c r="AO59" i="3"/>
  <c r="AO57" i="3"/>
  <c r="AL57" i="3"/>
  <c r="AT57" i="3"/>
  <c r="AN57" i="3"/>
  <c r="AU57" i="3"/>
  <c r="AP57" i="3"/>
  <c r="AQ57" i="3"/>
  <c r="AR57" i="3"/>
  <c r="AM57" i="3"/>
  <c r="AS57" i="3"/>
  <c r="AM55" i="3"/>
  <c r="AU55" i="3"/>
  <c r="AQ55" i="3"/>
  <c r="AN55" i="3"/>
  <c r="AR55" i="3"/>
  <c r="AO55" i="3"/>
  <c r="AS55" i="3"/>
  <c r="AL55" i="3"/>
  <c r="AP55" i="3"/>
  <c r="AT55" i="3"/>
  <c r="AM53" i="3"/>
  <c r="AQ53" i="3"/>
  <c r="AU53" i="3"/>
  <c r="AN53" i="3"/>
  <c r="AR53" i="3"/>
  <c r="AO53" i="3"/>
  <c r="AS53" i="3"/>
  <c r="AP53" i="3"/>
  <c r="AT53" i="3"/>
  <c r="AL53" i="3"/>
  <c r="AO51" i="3"/>
  <c r="AS51" i="3"/>
  <c r="AL51" i="3"/>
  <c r="AP51" i="3"/>
  <c r="AT51" i="3"/>
  <c r="AM51" i="3"/>
  <c r="AQ51" i="3"/>
  <c r="AU51" i="3"/>
  <c r="AN51" i="3"/>
  <c r="AR51" i="3"/>
  <c r="AL49" i="3"/>
  <c r="AQ49" i="3"/>
  <c r="AM49" i="3"/>
  <c r="AS49" i="3"/>
  <c r="AN49" i="3"/>
  <c r="AR49" i="3"/>
  <c r="AT49" i="3"/>
  <c r="AO49" i="3"/>
  <c r="AU49" i="3"/>
  <c r="AP49" i="3"/>
  <c r="AU47" i="3"/>
  <c r="AM47" i="3"/>
  <c r="AN47" i="3"/>
  <c r="AR47" i="3"/>
  <c r="AO47" i="3"/>
  <c r="AS47" i="3"/>
  <c r="AL47" i="3"/>
  <c r="AP47" i="3"/>
  <c r="AT47" i="3"/>
  <c r="AQ47" i="3"/>
  <c r="AM45" i="3"/>
  <c r="AQ45" i="3"/>
  <c r="AU45" i="3"/>
  <c r="AN45" i="3"/>
  <c r="AR45" i="3"/>
  <c r="AO45" i="3"/>
  <c r="AS45" i="3"/>
  <c r="AL45" i="3"/>
  <c r="AT45" i="3"/>
  <c r="AP45" i="3"/>
  <c r="AS43" i="3"/>
  <c r="AL43" i="3"/>
  <c r="AP43" i="3"/>
  <c r="AT43" i="3"/>
  <c r="AM43" i="3"/>
  <c r="AQ43" i="3"/>
  <c r="AU43" i="3"/>
  <c r="AN43" i="3"/>
  <c r="AR43" i="3"/>
  <c r="AO43" i="3"/>
  <c r="AO41" i="3"/>
  <c r="AL41" i="3"/>
  <c r="AT41" i="3"/>
  <c r="AU41" i="3"/>
  <c r="AP41" i="3"/>
  <c r="AR41" i="3"/>
  <c r="AN41" i="3"/>
  <c r="AQ41" i="3"/>
  <c r="AM41" i="3"/>
  <c r="AS41" i="3"/>
  <c r="AM39" i="3"/>
  <c r="AU39" i="3"/>
  <c r="AQ39" i="3"/>
  <c r="AN39" i="3"/>
  <c r="AR39" i="3"/>
  <c r="AO39" i="3"/>
  <c r="AS39" i="3"/>
  <c r="AL39" i="3"/>
  <c r="AP39" i="3"/>
  <c r="AT39" i="3"/>
  <c r="AU37" i="3"/>
  <c r="AS37" i="3"/>
  <c r="AP37" i="3"/>
  <c r="AL37" i="3"/>
  <c r="AT37" i="3"/>
  <c r="AO37" i="3"/>
  <c r="AQ37" i="3"/>
  <c r="AR37" i="3"/>
  <c r="AM37" i="3"/>
  <c r="AN37" i="3"/>
  <c r="AO35" i="3"/>
  <c r="AS35" i="3"/>
  <c r="AL35" i="3"/>
  <c r="AP35" i="3"/>
  <c r="AT35" i="3"/>
  <c r="AM35" i="3"/>
  <c r="AQ35" i="3"/>
  <c r="AU35" i="3"/>
  <c r="AN35" i="3"/>
  <c r="AR35" i="3"/>
  <c r="AO33" i="3"/>
  <c r="AS33" i="3"/>
  <c r="AL33" i="3"/>
  <c r="AP33" i="3"/>
  <c r="AT33" i="3"/>
  <c r="AM33" i="3"/>
  <c r="AQ33" i="3"/>
  <c r="AU33" i="3"/>
  <c r="AR33" i="3"/>
  <c r="AN33" i="3"/>
  <c r="AU31" i="3"/>
  <c r="AM31" i="3"/>
  <c r="AN31" i="3"/>
  <c r="AR31" i="3"/>
  <c r="AO31" i="3"/>
  <c r="AS31" i="3"/>
  <c r="AL31" i="3"/>
  <c r="AP31" i="3"/>
  <c r="AT31" i="3"/>
  <c r="AQ31" i="3"/>
  <c r="AM29" i="3"/>
  <c r="AQ29" i="3"/>
  <c r="AU29" i="3"/>
  <c r="AN29" i="3"/>
  <c r="AR29" i="3"/>
  <c r="AO29" i="3"/>
  <c r="AS29" i="3"/>
  <c r="AT29" i="3"/>
  <c r="AL29" i="3"/>
  <c r="AP29" i="3"/>
  <c r="AS27" i="3"/>
  <c r="AL27" i="3"/>
  <c r="AP27" i="3"/>
  <c r="AT27" i="3"/>
  <c r="AM27" i="3"/>
  <c r="AQ27" i="3"/>
  <c r="AU27" i="3"/>
  <c r="AN27" i="3"/>
  <c r="AR27" i="3"/>
  <c r="AO27" i="3"/>
  <c r="AQ25" i="3"/>
  <c r="AL25" i="3"/>
  <c r="AS25" i="3"/>
  <c r="AU25" i="3"/>
  <c r="AN25" i="3"/>
  <c r="AP25" i="3"/>
  <c r="AR25" i="3"/>
  <c r="AO25" i="3"/>
  <c r="AT25" i="3"/>
  <c r="AM25" i="3"/>
  <c r="AN23" i="3"/>
  <c r="AQ23" i="3"/>
  <c r="AU23" i="3"/>
  <c r="AM23" i="3"/>
  <c r="AT23" i="3"/>
  <c r="AP23" i="3"/>
  <c r="AL23" i="3"/>
  <c r="AS23" i="3"/>
  <c r="AO23" i="3"/>
  <c r="AR23" i="3"/>
  <c r="AV21" i="3"/>
  <c r="BH21" i="3"/>
  <c r="AM21" i="3"/>
  <c r="AP21" i="3"/>
  <c r="AR21" i="3"/>
  <c r="BF21" i="3"/>
  <c r="BE21" i="3"/>
  <c r="AY21" i="3"/>
  <c r="AW21" i="3"/>
  <c r="AQ111" i="3"/>
  <c r="AX111" i="3"/>
  <c r="G112" i="3"/>
  <c r="H112" i="3" s="1"/>
  <c r="J112" i="3" s="1"/>
  <c r="AR111" i="3"/>
  <c r="AW111" i="3"/>
  <c r="AU111" i="3"/>
  <c r="AM111" i="3"/>
  <c r="AO111" i="3"/>
  <c r="AZ111" i="3"/>
  <c r="AN111" i="3"/>
  <c r="K13" i="3"/>
  <c r="BF13" i="3"/>
  <c r="J18" i="3"/>
  <c r="K16" i="3"/>
  <c r="J16" i="3"/>
  <c r="BF33" i="3"/>
  <c r="BE33" i="3"/>
  <c r="BG33" i="3"/>
  <c r="BD33" i="3"/>
  <c r="BH33" i="3"/>
  <c r="BF65" i="3"/>
  <c r="BG65" i="3"/>
  <c r="BE65" i="3"/>
  <c r="BD65" i="3"/>
  <c r="BH65" i="3"/>
  <c r="BF97" i="3"/>
  <c r="BG97" i="3"/>
  <c r="BE97" i="3"/>
  <c r="BD97" i="3"/>
  <c r="BH97" i="3"/>
  <c r="BE43" i="3"/>
  <c r="BF43" i="3"/>
  <c r="BD43" i="3"/>
  <c r="BH43" i="3"/>
  <c r="BG43" i="3"/>
  <c r="BE75" i="3"/>
  <c r="BF75" i="3"/>
  <c r="BD75" i="3"/>
  <c r="BH75" i="3"/>
  <c r="BG75" i="3"/>
  <c r="BE107" i="3"/>
  <c r="BF107" i="3"/>
  <c r="BG107" i="3"/>
  <c r="BH107" i="3"/>
  <c r="BD107" i="3"/>
  <c r="BD53" i="3"/>
  <c r="BH53" i="3"/>
  <c r="BG53" i="3"/>
  <c r="BE53" i="3"/>
  <c r="BF53" i="3"/>
  <c r="BD85" i="3"/>
  <c r="BH85" i="3"/>
  <c r="BE85" i="3"/>
  <c r="BG85" i="3"/>
  <c r="BF85" i="3"/>
  <c r="BG31" i="3"/>
  <c r="BD31" i="3"/>
  <c r="BH31" i="3"/>
  <c r="BF31" i="3"/>
  <c r="BE31" i="3"/>
  <c r="BG63" i="3"/>
  <c r="BF63" i="3"/>
  <c r="BD63" i="3"/>
  <c r="BH63" i="3"/>
  <c r="BE63" i="3"/>
  <c r="BG95" i="3"/>
  <c r="BF95" i="3"/>
  <c r="BD95" i="3"/>
  <c r="BH95" i="3"/>
  <c r="BE95" i="3"/>
  <c r="BF41" i="3"/>
  <c r="BE41" i="3"/>
  <c r="BG41" i="3"/>
  <c r="BD41" i="3"/>
  <c r="BH41" i="3"/>
  <c r="BF73" i="3"/>
  <c r="BE73" i="3"/>
  <c r="BG73" i="3"/>
  <c r="BD73" i="3"/>
  <c r="BH73" i="3"/>
  <c r="BF105" i="3"/>
  <c r="BG105" i="3"/>
  <c r="BD105" i="3"/>
  <c r="BH105" i="3"/>
  <c r="BE105" i="3"/>
  <c r="BE51" i="3"/>
  <c r="BD51" i="3"/>
  <c r="BF51" i="3"/>
  <c r="BH51" i="3"/>
  <c r="BG51" i="3"/>
  <c r="BE83" i="3"/>
  <c r="BH83" i="3"/>
  <c r="BF83" i="3"/>
  <c r="BD83" i="3"/>
  <c r="BG83" i="3"/>
  <c r="BD29" i="3"/>
  <c r="BH29" i="3"/>
  <c r="BE29" i="3"/>
  <c r="BG29" i="3"/>
  <c r="BF29" i="3"/>
  <c r="BD61" i="3"/>
  <c r="BH61" i="3"/>
  <c r="BE61" i="3"/>
  <c r="BG61" i="3"/>
  <c r="BF61" i="3"/>
  <c r="BD93" i="3"/>
  <c r="BH93" i="3"/>
  <c r="BE93" i="3"/>
  <c r="BG93" i="3"/>
  <c r="BF93" i="3"/>
  <c r="BG39" i="3"/>
  <c r="BD39" i="3"/>
  <c r="BH39" i="3"/>
  <c r="BF39" i="3"/>
  <c r="BE39" i="3"/>
  <c r="BG71" i="3"/>
  <c r="BD71" i="3"/>
  <c r="BH71" i="3"/>
  <c r="BF71" i="3"/>
  <c r="BE71" i="3"/>
  <c r="BG103" i="3"/>
  <c r="BD103" i="3"/>
  <c r="BH103" i="3"/>
  <c r="BE103" i="3"/>
  <c r="BF103" i="3"/>
  <c r="BF49" i="3"/>
  <c r="BE49" i="3"/>
  <c r="BG49" i="3"/>
  <c r="BD49" i="3"/>
  <c r="BH49" i="3"/>
  <c r="BF81" i="3"/>
  <c r="BE81" i="3"/>
  <c r="BG81" i="3"/>
  <c r="BD81" i="3"/>
  <c r="BH81" i="3"/>
  <c r="BE27" i="3"/>
  <c r="BF27" i="3"/>
  <c r="BD27" i="3"/>
  <c r="BH27" i="3"/>
  <c r="BG27" i="3"/>
  <c r="BE59" i="3"/>
  <c r="BH59" i="3"/>
  <c r="BF59" i="3"/>
  <c r="BD59" i="3"/>
  <c r="BG59" i="3"/>
  <c r="BE91" i="3"/>
  <c r="BD91" i="3"/>
  <c r="BH91" i="3"/>
  <c r="BF91" i="3"/>
  <c r="BG91" i="3"/>
  <c r="BD37" i="3"/>
  <c r="BH37" i="3"/>
  <c r="BG37" i="3"/>
  <c r="BE37" i="3"/>
  <c r="BF37" i="3"/>
  <c r="BD69" i="3"/>
  <c r="BH69" i="3"/>
  <c r="BG69" i="3"/>
  <c r="BE69" i="3"/>
  <c r="BF69" i="3"/>
  <c r="BD101" i="3"/>
  <c r="BH101" i="3"/>
  <c r="BG101" i="3"/>
  <c r="BE101" i="3"/>
  <c r="BF101" i="3"/>
  <c r="BG47" i="3"/>
  <c r="BD47" i="3"/>
  <c r="BH47" i="3"/>
  <c r="BF47" i="3"/>
  <c r="BE47" i="3"/>
  <c r="BG79" i="3"/>
  <c r="BD79" i="3"/>
  <c r="BH79" i="3"/>
  <c r="BF79" i="3"/>
  <c r="BE79" i="3"/>
  <c r="BD109" i="3"/>
  <c r="BH109" i="3"/>
  <c r="BE109" i="3"/>
  <c r="BF109" i="3"/>
  <c r="BG109" i="3"/>
  <c r="BF25" i="3"/>
  <c r="BG25" i="3"/>
  <c r="BE25" i="3"/>
  <c r="BD25" i="3"/>
  <c r="BH25" i="3"/>
  <c r="BF57" i="3"/>
  <c r="BE57" i="3"/>
  <c r="BG57" i="3"/>
  <c r="BD57" i="3"/>
  <c r="BH57" i="3"/>
  <c r="BF89" i="3"/>
  <c r="BG89" i="3"/>
  <c r="BE89" i="3"/>
  <c r="BD89" i="3"/>
  <c r="BH89" i="3"/>
  <c r="BE35" i="3"/>
  <c r="BF35" i="3"/>
  <c r="BD35" i="3"/>
  <c r="BH35" i="3"/>
  <c r="BG35" i="3"/>
  <c r="BE67" i="3"/>
  <c r="BD67" i="3"/>
  <c r="BF67" i="3"/>
  <c r="BH67" i="3"/>
  <c r="BG67" i="3"/>
  <c r="BE99" i="3"/>
  <c r="BD99" i="3"/>
  <c r="BF99" i="3"/>
  <c r="BH99" i="3"/>
  <c r="BG99" i="3"/>
  <c r="BD45" i="3"/>
  <c r="BH45" i="3"/>
  <c r="BG45" i="3"/>
  <c r="BE45" i="3"/>
  <c r="BF45" i="3"/>
  <c r="BD77" i="3"/>
  <c r="BH77" i="3"/>
  <c r="BG77" i="3"/>
  <c r="BE77" i="3"/>
  <c r="BF77" i="3"/>
  <c r="BG111" i="3"/>
  <c r="BD111" i="3"/>
  <c r="BH111" i="3"/>
  <c r="BE111" i="3"/>
  <c r="BF111" i="3"/>
  <c r="BG55" i="3"/>
  <c r="BD55" i="3"/>
  <c r="BH55" i="3"/>
  <c r="BF55" i="3"/>
  <c r="BE55" i="3"/>
  <c r="BG87" i="3"/>
  <c r="BF87" i="3"/>
  <c r="BD87" i="3"/>
  <c r="BH87" i="3"/>
  <c r="BE87" i="3"/>
  <c r="BD13" i="3"/>
  <c r="L111" i="3"/>
  <c r="L81" i="3"/>
  <c r="L101" i="3"/>
  <c r="L25" i="3"/>
  <c r="L105" i="3"/>
  <c r="L49" i="3"/>
  <c r="L33" i="3"/>
  <c r="L23" i="3"/>
  <c r="L97" i="3"/>
  <c r="L83" i="3"/>
  <c r="L51" i="3"/>
  <c r="L87" i="3"/>
  <c r="L77" i="3"/>
  <c r="L75" i="3"/>
  <c r="L69" i="3"/>
  <c r="L65" i="3"/>
  <c r="L63" i="3"/>
  <c r="L57" i="3"/>
  <c r="L96" i="3"/>
  <c r="L67" i="3"/>
  <c r="L61" i="3"/>
  <c r="L59" i="3"/>
  <c r="L55" i="3"/>
  <c r="L53" i="3"/>
  <c r="L45" i="3"/>
  <c r="L29" i="3"/>
  <c r="L21" i="3"/>
  <c r="L19" i="3"/>
  <c r="L17" i="3"/>
  <c r="L93" i="3"/>
  <c r="L91" i="3"/>
  <c r="L89" i="3"/>
  <c r="L85" i="3"/>
  <c r="L79" i="3"/>
  <c r="L71" i="3"/>
  <c r="L60" i="3"/>
  <c r="L41" i="3"/>
  <c r="L39" i="3"/>
  <c r="L37" i="3"/>
  <c r="L35" i="3"/>
  <c r="L20" i="3"/>
  <c r="L13" i="3"/>
  <c r="L99" i="3"/>
  <c r="L95" i="3"/>
  <c r="L31" i="3"/>
  <c r="L15" i="3"/>
  <c r="L107" i="3"/>
  <c r="L103" i="3"/>
  <c r="L73" i="3"/>
  <c r="L43" i="3"/>
  <c r="L27" i="3"/>
  <c r="L47" i="3"/>
  <c r="K96" i="3"/>
  <c r="K110" i="3"/>
  <c r="L110" i="3"/>
  <c r="L108" i="3"/>
  <c r="K108" i="3"/>
  <c r="K106" i="3"/>
  <c r="L106" i="3"/>
  <c r="L104" i="3"/>
  <c r="K104" i="3"/>
  <c r="L102" i="3"/>
  <c r="K102" i="3"/>
  <c r="L100" i="3"/>
  <c r="K100" i="3"/>
  <c r="K98" i="3"/>
  <c r="L98" i="3"/>
  <c r="L94" i="3"/>
  <c r="K94" i="3"/>
  <c r="L92" i="3"/>
  <c r="K92" i="3"/>
  <c r="L90" i="3"/>
  <c r="K90" i="3"/>
  <c r="L88" i="3"/>
  <c r="K88" i="3"/>
  <c r="L86" i="3"/>
  <c r="K86" i="3"/>
  <c r="L84" i="3"/>
  <c r="K84" i="3"/>
  <c r="K82" i="3"/>
  <c r="L82" i="3"/>
  <c r="L80" i="3"/>
  <c r="K80" i="3"/>
  <c r="L78" i="3"/>
  <c r="K78" i="3"/>
  <c r="L76" i="3"/>
  <c r="K76" i="3"/>
  <c r="K74" i="3"/>
  <c r="L74" i="3"/>
  <c r="L72" i="3"/>
  <c r="K72" i="3"/>
  <c r="L70" i="3"/>
  <c r="K70" i="3"/>
  <c r="L68" i="3"/>
  <c r="K68" i="3"/>
  <c r="L66" i="3"/>
  <c r="K66" i="3"/>
  <c r="L64" i="3"/>
  <c r="K64" i="3"/>
  <c r="L62" i="3"/>
  <c r="K62" i="3"/>
  <c r="L58" i="3"/>
  <c r="K58" i="3"/>
  <c r="L56" i="3"/>
  <c r="K56" i="3"/>
  <c r="L54" i="3"/>
  <c r="K54" i="3"/>
  <c r="L52" i="3"/>
  <c r="K52" i="3"/>
  <c r="L50" i="3"/>
  <c r="K50" i="3"/>
  <c r="L48" i="3"/>
  <c r="K48" i="3"/>
  <c r="L46" i="3"/>
  <c r="K46" i="3"/>
  <c r="L44" i="3"/>
  <c r="K44" i="3"/>
  <c r="L42" i="3"/>
  <c r="K42" i="3"/>
  <c r="L40" i="3"/>
  <c r="K40" i="3"/>
  <c r="L38" i="3"/>
  <c r="K38" i="3"/>
  <c r="L36" i="3"/>
  <c r="K36" i="3"/>
  <c r="K34" i="3"/>
  <c r="L34" i="3"/>
  <c r="L32" i="3"/>
  <c r="K32" i="3"/>
  <c r="L30" i="3"/>
  <c r="K30" i="3"/>
  <c r="L28" i="3"/>
  <c r="K28" i="3"/>
  <c r="L26" i="3"/>
  <c r="K26" i="3"/>
  <c r="L24" i="3"/>
  <c r="K24" i="3"/>
  <c r="L22" i="3"/>
  <c r="K22" i="3"/>
  <c r="L18" i="3"/>
  <c r="L16" i="3"/>
  <c r="M12" i="3"/>
  <c r="M26" i="3" s="1"/>
  <c r="AT81" i="1" l="1"/>
  <c r="AS81" i="1"/>
  <c r="AS33" i="1"/>
  <c r="AT33" i="1"/>
  <c r="AT107" i="1"/>
  <c r="AS107" i="1"/>
  <c r="AT99" i="1"/>
  <c r="AS99" i="1"/>
  <c r="AT91" i="1"/>
  <c r="AS91" i="1"/>
  <c r="AT83" i="1"/>
  <c r="AS83" i="1"/>
  <c r="AT75" i="1"/>
  <c r="AS75" i="1"/>
  <c r="AT67" i="1"/>
  <c r="AS67" i="1"/>
  <c r="AT59" i="1"/>
  <c r="AS59" i="1"/>
  <c r="AT51" i="1"/>
  <c r="AS51" i="1"/>
  <c r="AT43" i="1"/>
  <c r="AS43" i="1"/>
  <c r="AT35" i="1"/>
  <c r="AS35" i="1"/>
  <c r="AT27" i="1"/>
  <c r="AS27" i="1"/>
  <c r="AT19" i="1"/>
  <c r="AS19" i="1"/>
  <c r="AT73" i="1"/>
  <c r="AS73" i="1"/>
  <c r="AS106" i="1"/>
  <c r="AT106" i="1"/>
  <c r="AS98" i="1"/>
  <c r="AT98" i="1"/>
  <c r="AS90" i="1"/>
  <c r="AT90" i="1"/>
  <c r="AS82" i="1"/>
  <c r="AT82" i="1"/>
  <c r="AS74" i="1"/>
  <c r="AT74" i="1"/>
  <c r="AS66" i="1"/>
  <c r="AT66" i="1"/>
  <c r="AS58" i="1"/>
  <c r="AT58" i="1"/>
  <c r="AT50" i="1"/>
  <c r="AS50" i="1"/>
  <c r="AT42" i="1"/>
  <c r="AS42" i="1"/>
  <c r="AT34" i="1"/>
  <c r="AS34" i="1"/>
  <c r="AT26" i="1"/>
  <c r="AS26" i="1"/>
  <c r="AT18" i="1"/>
  <c r="AS18" i="1"/>
  <c r="AT89" i="1"/>
  <c r="AS89" i="1"/>
  <c r="AS41" i="1"/>
  <c r="AT41" i="1"/>
  <c r="AT15" i="1"/>
  <c r="AS15" i="1"/>
  <c r="AT104" i="1"/>
  <c r="AS104" i="1"/>
  <c r="AT96" i="1"/>
  <c r="AS96" i="1"/>
  <c r="AT88" i="1"/>
  <c r="AS88" i="1"/>
  <c r="AT80" i="1"/>
  <c r="AS80" i="1"/>
  <c r="AT72" i="1"/>
  <c r="AS72" i="1"/>
  <c r="AT64" i="1"/>
  <c r="AS64" i="1"/>
  <c r="AS56" i="1"/>
  <c r="AT56" i="1"/>
  <c r="AT48" i="1"/>
  <c r="AS48" i="1"/>
  <c r="AT40" i="1"/>
  <c r="AS40" i="1"/>
  <c r="AS32" i="1"/>
  <c r="AT32" i="1"/>
  <c r="AS24" i="1"/>
  <c r="AT24" i="1"/>
  <c r="AS14" i="1"/>
  <c r="AT14" i="1"/>
  <c r="AT97" i="1"/>
  <c r="AS97" i="1"/>
  <c r="AS49" i="1"/>
  <c r="AT49" i="1"/>
  <c r="AT111" i="1"/>
  <c r="AS111" i="1"/>
  <c r="AT103" i="1"/>
  <c r="AS103" i="1"/>
  <c r="AT95" i="1"/>
  <c r="AS95" i="1"/>
  <c r="AT87" i="1"/>
  <c r="AS87" i="1"/>
  <c r="AT79" i="1"/>
  <c r="AS79" i="1"/>
  <c r="AT71" i="1"/>
  <c r="AS71" i="1"/>
  <c r="AT63" i="1"/>
  <c r="AS63" i="1"/>
  <c r="AT55" i="1"/>
  <c r="AS55" i="1"/>
  <c r="AT47" i="1"/>
  <c r="AS47" i="1"/>
  <c r="AT39" i="1"/>
  <c r="AS39" i="1"/>
  <c r="AT31" i="1"/>
  <c r="AS31" i="1"/>
  <c r="AT23" i="1"/>
  <c r="AS23" i="1"/>
  <c r="AJ13" i="1"/>
  <c r="AT13" i="1"/>
  <c r="AS13" i="1"/>
  <c r="AT57" i="1"/>
  <c r="AS57" i="1"/>
  <c r="AT110" i="1"/>
  <c r="AS110" i="1"/>
  <c r="AT102" i="1"/>
  <c r="AS102" i="1"/>
  <c r="AT94" i="1"/>
  <c r="AS94" i="1"/>
  <c r="AT86" i="1"/>
  <c r="AS86" i="1"/>
  <c r="AT78" i="1"/>
  <c r="AS78" i="1"/>
  <c r="AT70" i="1"/>
  <c r="AS70" i="1"/>
  <c r="AT62" i="1"/>
  <c r="AS62" i="1"/>
  <c r="AT54" i="1"/>
  <c r="AS54" i="1"/>
  <c r="AT46" i="1"/>
  <c r="AS46" i="1"/>
  <c r="AT38" i="1"/>
  <c r="AS38" i="1"/>
  <c r="AT30" i="1"/>
  <c r="AS30" i="1"/>
  <c r="AT22" i="1"/>
  <c r="AS22" i="1"/>
  <c r="AJ12" i="1"/>
  <c r="AS12" i="1"/>
  <c r="AT12" i="1"/>
  <c r="AS105" i="1"/>
  <c r="AT105" i="1"/>
  <c r="AS17" i="1"/>
  <c r="AT17" i="1"/>
  <c r="AT109" i="1"/>
  <c r="AS109" i="1"/>
  <c r="AT101" i="1"/>
  <c r="AS101" i="1"/>
  <c r="AT93" i="1"/>
  <c r="AS93" i="1"/>
  <c r="AT85" i="1"/>
  <c r="AS85" i="1"/>
  <c r="AT77" i="1"/>
  <c r="AS77" i="1"/>
  <c r="AT69" i="1"/>
  <c r="AS69" i="1"/>
  <c r="AT61" i="1"/>
  <c r="AS61" i="1"/>
  <c r="AT53" i="1"/>
  <c r="AS53" i="1"/>
  <c r="AT45" i="1"/>
  <c r="AS45" i="1"/>
  <c r="AT37" i="1"/>
  <c r="AS37" i="1"/>
  <c r="AT29" i="1"/>
  <c r="AS29" i="1"/>
  <c r="AT21" i="1"/>
  <c r="AS21" i="1"/>
  <c r="AS16" i="1"/>
  <c r="AT16" i="1"/>
  <c r="AT65" i="1"/>
  <c r="AS65" i="1"/>
  <c r="AS25" i="1"/>
  <c r="AT25" i="1"/>
  <c r="AT108" i="1"/>
  <c r="AS108" i="1"/>
  <c r="AS100" i="1"/>
  <c r="AT100" i="1"/>
  <c r="AT92" i="1"/>
  <c r="AS92" i="1"/>
  <c r="AT84" i="1"/>
  <c r="AS84" i="1"/>
  <c r="AT76" i="1"/>
  <c r="AS76" i="1"/>
  <c r="AT68" i="1"/>
  <c r="AS68" i="1"/>
  <c r="AT60" i="1"/>
  <c r="AS60" i="1"/>
  <c r="AT52" i="1"/>
  <c r="AS52" i="1"/>
  <c r="AT44" i="1"/>
  <c r="AS44" i="1"/>
  <c r="AT36" i="1"/>
  <c r="AS36" i="1"/>
  <c r="AT28" i="1"/>
  <c r="AS28" i="1"/>
  <c r="AT20" i="1"/>
  <c r="AS20" i="1"/>
  <c r="K112" i="3"/>
  <c r="L112" i="3"/>
  <c r="BG13" i="3"/>
  <c r="AR13" i="3"/>
  <c r="AS13" i="3"/>
  <c r="AP13" i="3"/>
  <c r="AU13" i="3"/>
  <c r="AV13" i="3"/>
  <c r="G14" i="3"/>
  <c r="H14" i="3" s="1"/>
  <c r="L14" i="3" s="1"/>
  <c r="AM13" i="3"/>
  <c r="BE13" i="3"/>
  <c r="AZ13" i="3"/>
  <c r="BH13" i="3"/>
  <c r="AT13" i="3"/>
  <c r="AY13" i="3"/>
  <c r="AX13" i="3"/>
  <c r="AW13" i="3"/>
  <c r="AQ13" i="3"/>
  <c r="AN13" i="3"/>
  <c r="AO13" i="3"/>
  <c r="N7" i="3"/>
  <c r="T7" i="3"/>
  <c r="AQ16" i="1"/>
  <c r="AM16" i="1"/>
  <c r="AI16" i="1"/>
  <c r="AP16" i="1"/>
  <c r="AL16" i="1"/>
  <c r="AO16" i="1"/>
  <c r="AK16" i="1"/>
  <c r="AN16" i="1"/>
  <c r="AJ16" i="1"/>
  <c r="AR16" i="1"/>
  <c r="AR98" i="1"/>
  <c r="AN98" i="1"/>
  <c r="AJ98" i="1"/>
  <c r="AQ98" i="1"/>
  <c r="AM98" i="1"/>
  <c r="AI98" i="1"/>
  <c r="AP98" i="1"/>
  <c r="AL98" i="1"/>
  <c r="AK98" i="1"/>
  <c r="AO98" i="1"/>
  <c r="AO18" i="1"/>
  <c r="AK18" i="1"/>
  <c r="AR18" i="1"/>
  <c r="AN18" i="1"/>
  <c r="AJ18" i="1"/>
  <c r="AQ18" i="1"/>
  <c r="AM18" i="1"/>
  <c r="AI18" i="1"/>
  <c r="AP18" i="1"/>
  <c r="AL18" i="1"/>
  <c r="AO47" i="1"/>
  <c r="AK47" i="1"/>
  <c r="AQ47" i="1"/>
  <c r="AL47" i="1"/>
  <c r="AP47" i="1"/>
  <c r="AJ47" i="1"/>
  <c r="AR47" i="1"/>
  <c r="AM47" i="1"/>
  <c r="AN47" i="1"/>
  <c r="AI47" i="1"/>
  <c r="AO61" i="1"/>
  <c r="AK61" i="1"/>
  <c r="AR61" i="1"/>
  <c r="AN61" i="1"/>
  <c r="AJ61" i="1"/>
  <c r="AQ61" i="1"/>
  <c r="AM61" i="1"/>
  <c r="AI61" i="1"/>
  <c r="AP61" i="1"/>
  <c r="AL61" i="1"/>
  <c r="AQ36" i="1"/>
  <c r="AM36" i="1"/>
  <c r="AI36" i="1"/>
  <c r="AP36" i="1"/>
  <c r="AL36" i="1"/>
  <c r="AR36" i="1"/>
  <c r="AN36" i="1"/>
  <c r="AJ36" i="1"/>
  <c r="AO36" i="1"/>
  <c r="AK36" i="1"/>
  <c r="AP108" i="1"/>
  <c r="AL108" i="1"/>
  <c r="AO108" i="1"/>
  <c r="AK108" i="1"/>
  <c r="AR108" i="1"/>
  <c r="AN108" i="1"/>
  <c r="AJ108" i="1"/>
  <c r="AQ108" i="1"/>
  <c r="AM108" i="1"/>
  <c r="AI108" i="1"/>
  <c r="AP56" i="1"/>
  <c r="AL56" i="1"/>
  <c r="AO56" i="1"/>
  <c r="AK56" i="1"/>
  <c r="AR56" i="1"/>
  <c r="AN56" i="1"/>
  <c r="AJ56" i="1"/>
  <c r="AM56" i="1"/>
  <c r="AI56" i="1"/>
  <c r="AQ56" i="1"/>
  <c r="AQ99" i="1"/>
  <c r="AM99" i="1"/>
  <c r="AI99" i="1"/>
  <c r="AP99" i="1"/>
  <c r="AL99" i="1"/>
  <c r="AO99" i="1"/>
  <c r="AK99" i="1"/>
  <c r="AR99" i="1"/>
  <c r="AN99" i="1"/>
  <c r="AJ99" i="1"/>
  <c r="AQ67" i="1"/>
  <c r="AM67" i="1"/>
  <c r="AI67" i="1"/>
  <c r="AP67" i="1"/>
  <c r="AL67" i="1"/>
  <c r="AO67" i="1"/>
  <c r="AK67" i="1"/>
  <c r="AR67" i="1"/>
  <c r="AN67" i="1"/>
  <c r="AJ67" i="1"/>
  <c r="AR35" i="1"/>
  <c r="AN35" i="1"/>
  <c r="AJ35" i="1"/>
  <c r="AK35" i="1"/>
  <c r="AQ35" i="1"/>
  <c r="AM35" i="1"/>
  <c r="AI35" i="1"/>
  <c r="AP35" i="1"/>
  <c r="AL35" i="1"/>
  <c r="AO35" i="1"/>
  <c r="AR110" i="1"/>
  <c r="AN110" i="1"/>
  <c r="AJ110" i="1"/>
  <c r="AQ110" i="1"/>
  <c r="AM110" i="1"/>
  <c r="AI110" i="1"/>
  <c r="AP110" i="1"/>
  <c r="AL110" i="1"/>
  <c r="AO110" i="1"/>
  <c r="AK110" i="1"/>
  <c r="AR94" i="1"/>
  <c r="AN94" i="1"/>
  <c r="AJ94" i="1"/>
  <c r="AQ94" i="1"/>
  <c r="AM94" i="1"/>
  <c r="AI94" i="1"/>
  <c r="AP94" i="1"/>
  <c r="AL94" i="1"/>
  <c r="AO94" i="1"/>
  <c r="AK94" i="1"/>
  <c r="AO78" i="1"/>
  <c r="AK78" i="1"/>
  <c r="AR78" i="1"/>
  <c r="AN78" i="1"/>
  <c r="AJ78" i="1"/>
  <c r="AQ78" i="1"/>
  <c r="AM78" i="1"/>
  <c r="AI78" i="1"/>
  <c r="AL78" i="1"/>
  <c r="AP78" i="1"/>
  <c r="AR62" i="1"/>
  <c r="AN62" i="1"/>
  <c r="AJ62" i="1"/>
  <c r="AQ62" i="1"/>
  <c r="AM62" i="1"/>
  <c r="AI62" i="1"/>
  <c r="AP62" i="1"/>
  <c r="AL62" i="1"/>
  <c r="AO62" i="1"/>
  <c r="AK62" i="1"/>
  <c r="AP46" i="1"/>
  <c r="AL46" i="1"/>
  <c r="AN46" i="1"/>
  <c r="AI46" i="1"/>
  <c r="AR46" i="1"/>
  <c r="AM46" i="1"/>
  <c r="AO46" i="1"/>
  <c r="AQ46" i="1"/>
  <c r="AK46" i="1"/>
  <c r="AJ46" i="1"/>
  <c r="AO30" i="1"/>
  <c r="AK30" i="1"/>
  <c r="AR30" i="1"/>
  <c r="AN30" i="1"/>
  <c r="AJ30" i="1"/>
  <c r="AL30" i="1"/>
  <c r="AQ30" i="1"/>
  <c r="AM30" i="1"/>
  <c r="AI30" i="1"/>
  <c r="AP30" i="1"/>
  <c r="AP60" i="1"/>
  <c r="AL60" i="1"/>
  <c r="AO60" i="1"/>
  <c r="AK60" i="1"/>
  <c r="AR60" i="1"/>
  <c r="AN60" i="1"/>
  <c r="AJ60" i="1"/>
  <c r="AQ60" i="1"/>
  <c r="AM60" i="1"/>
  <c r="AI60" i="1"/>
  <c r="AQ111" i="1"/>
  <c r="AM111" i="1"/>
  <c r="AI111" i="1"/>
  <c r="AP111" i="1"/>
  <c r="AL111" i="1"/>
  <c r="AO111" i="1"/>
  <c r="AK111" i="1"/>
  <c r="AN111" i="1"/>
  <c r="AJ111" i="1"/>
  <c r="AR111" i="1"/>
  <c r="AQ71" i="1"/>
  <c r="AM71" i="1"/>
  <c r="AI71" i="1"/>
  <c r="AP71" i="1"/>
  <c r="AL71" i="1"/>
  <c r="AO71" i="1"/>
  <c r="AN71" i="1"/>
  <c r="AK71" i="1"/>
  <c r="AR71" i="1"/>
  <c r="AJ71" i="1"/>
  <c r="AR39" i="1"/>
  <c r="AN39" i="1"/>
  <c r="AJ39" i="1"/>
  <c r="AK39" i="1"/>
  <c r="AQ39" i="1"/>
  <c r="AM39" i="1"/>
  <c r="AI39" i="1"/>
  <c r="AO39" i="1"/>
  <c r="AP39" i="1"/>
  <c r="AL39" i="1"/>
  <c r="AO105" i="1"/>
  <c r="AK105" i="1"/>
  <c r="AR105" i="1"/>
  <c r="AN105" i="1"/>
  <c r="AJ105" i="1"/>
  <c r="AQ105" i="1"/>
  <c r="AM105" i="1"/>
  <c r="AI105" i="1"/>
  <c r="AP105" i="1"/>
  <c r="AL105" i="1"/>
  <c r="AR89" i="1"/>
  <c r="AQ89" i="1"/>
  <c r="AM89" i="1"/>
  <c r="AL89" i="1"/>
  <c r="AP89" i="1"/>
  <c r="AK89" i="1"/>
  <c r="AO89" i="1"/>
  <c r="AJ89" i="1"/>
  <c r="AN89" i="1"/>
  <c r="AI89" i="1"/>
  <c r="AP73" i="1"/>
  <c r="AL73" i="1"/>
  <c r="AO73" i="1"/>
  <c r="AK73" i="1"/>
  <c r="AR73" i="1"/>
  <c r="AN73" i="1"/>
  <c r="AJ73" i="1"/>
  <c r="AQ73" i="1"/>
  <c r="AM73" i="1"/>
  <c r="AI73" i="1"/>
  <c r="AO57" i="1"/>
  <c r="AK57" i="1"/>
  <c r="AR57" i="1"/>
  <c r="AN57" i="1"/>
  <c r="AJ57" i="1"/>
  <c r="AQ57" i="1"/>
  <c r="AM57" i="1"/>
  <c r="AI57" i="1"/>
  <c r="AP57" i="1"/>
  <c r="AL57" i="1"/>
  <c r="AP41" i="1"/>
  <c r="AL41" i="1"/>
  <c r="AM41" i="1"/>
  <c r="AO41" i="1"/>
  <c r="AK41" i="1"/>
  <c r="AQ41" i="1"/>
  <c r="AR41" i="1"/>
  <c r="AN41" i="1"/>
  <c r="AJ41" i="1"/>
  <c r="AI41" i="1"/>
  <c r="AP25" i="1"/>
  <c r="AL25" i="1"/>
  <c r="AO25" i="1"/>
  <c r="AK25" i="1"/>
  <c r="AR25" i="1"/>
  <c r="AN25" i="1"/>
  <c r="AJ25" i="1"/>
  <c r="AQ25" i="1"/>
  <c r="AM25" i="1"/>
  <c r="AI25" i="1"/>
  <c r="AP52" i="1"/>
  <c r="AL52" i="1"/>
  <c r="AR52" i="1"/>
  <c r="AN52" i="1"/>
  <c r="AJ52" i="1"/>
  <c r="AQ52" i="1"/>
  <c r="AI52" i="1"/>
  <c r="AK52" i="1"/>
  <c r="AO52" i="1"/>
  <c r="AM52" i="1"/>
  <c r="AP72" i="1"/>
  <c r="AL72" i="1"/>
  <c r="AO72" i="1"/>
  <c r="AK72" i="1"/>
  <c r="AM72" i="1"/>
  <c r="AR72" i="1"/>
  <c r="AJ72" i="1"/>
  <c r="AQ72" i="1"/>
  <c r="AI72" i="1"/>
  <c r="AN72" i="1"/>
  <c r="AQ20" i="1"/>
  <c r="AM20" i="1"/>
  <c r="AI20" i="1"/>
  <c r="AP20" i="1"/>
  <c r="AL20" i="1"/>
  <c r="AO20" i="1"/>
  <c r="AK20" i="1"/>
  <c r="AR20" i="1"/>
  <c r="AN20" i="1"/>
  <c r="AJ20" i="1"/>
  <c r="AP68" i="1"/>
  <c r="AQ68" i="1"/>
  <c r="AL68" i="1"/>
  <c r="AO68" i="1"/>
  <c r="AK68" i="1"/>
  <c r="AN68" i="1"/>
  <c r="AJ68" i="1"/>
  <c r="AI68" i="1"/>
  <c r="AR68" i="1"/>
  <c r="AM68" i="1"/>
  <c r="AR43" i="1"/>
  <c r="AN43" i="1"/>
  <c r="AJ43" i="1"/>
  <c r="AQ43" i="1"/>
  <c r="AM43" i="1"/>
  <c r="AI43" i="1"/>
  <c r="AK43" i="1"/>
  <c r="AP43" i="1"/>
  <c r="AL43" i="1"/>
  <c r="AO43" i="1"/>
  <c r="AO82" i="1"/>
  <c r="AK82" i="1"/>
  <c r="AR82" i="1"/>
  <c r="AN82" i="1"/>
  <c r="AJ82" i="1"/>
  <c r="AQ82" i="1"/>
  <c r="AM82" i="1"/>
  <c r="AI82" i="1"/>
  <c r="AP82" i="1"/>
  <c r="AL82" i="1"/>
  <c r="AP50" i="1"/>
  <c r="AL50" i="1"/>
  <c r="AR50" i="1"/>
  <c r="AM50" i="1"/>
  <c r="AQ50" i="1"/>
  <c r="AK50" i="1"/>
  <c r="AN50" i="1"/>
  <c r="AI50" i="1"/>
  <c r="AO50" i="1"/>
  <c r="AJ50" i="1"/>
  <c r="AQ76" i="1"/>
  <c r="AM76" i="1"/>
  <c r="AI76" i="1"/>
  <c r="AP76" i="1"/>
  <c r="AL76" i="1"/>
  <c r="AO76" i="1"/>
  <c r="AK76" i="1"/>
  <c r="AJ76" i="1"/>
  <c r="AR76" i="1"/>
  <c r="AN76" i="1"/>
  <c r="AR83" i="1"/>
  <c r="AN83" i="1"/>
  <c r="AJ83" i="1"/>
  <c r="AQ83" i="1"/>
  <c r="AM83" i="1"/>
  <c r="AI83" i="1"/>
  <c r="AP83" i="1"/>
  <c r="AL83" i="1"/>
  <c r="AK83" i="1"/>
  <c r="AO83" i="1"/>
  <c r="AO93" i="1"/>
  <c r="AK93" i="1"/>
  <c r="AR93" i="1"/>
  <c r="AN93" i="1"/>
  <c r="AJ93" i="1"/>
  <c r="AQ93" i="1"/>
  <c r="AM93" i="1"/>
  <c r="AI93" i="1"/>
  <c r="AP93" i="1"/>
  <c r="AL93" i="1"/>
  <c r="AQ45" i="1"/>
  <c r="AM45" i="1"/>
  <c r="AI45" i="1"/>
  <c r="AO45" i="1"/>
  <c r="AJ45" i="1"/>
  <c r="AK45" i="1"/>
  <c r="AN45" i="1"/>
  <c r="AR45" i="1"/>
  <c r="AL45" i="1"/>
  <c r="AP45" i="1"/>
  <c r="AQ84" i="1"/>
  <c r="AM84" i="1"/>
  <c r="AI84" i="1"/>
  <c r="AP84" i="1"/>
  <c r="AL84" i="1"/>
  <c r="AO84" i="1"/>
  <c r="AK84" i="1"/>
  <c r="AR84" i="1"/>
  <c r="AN84" i="1"/>
  <c r="AJ84" i="1"/>
  <c r="AO92" i="1"/>
  <c r="AK92" i="1"/>
  <c r="AR92" i="1"/>
  <c r="AN92" i="1"/>
  <c r="AJ92" i="1"/>
  <c r="AQ92" i="1"/>
  <c r="AI92" i="1"/>
  <c r="AP92" i="1"/>
  <c r="AM92" i="1"/>
  <c r="AL92" i="1"/>
  <c r="AQ40" i="1"/>
  <c r="AM40" i="1"/>
  <c r="AI40" i="1"/>
  <c r="AR40" i="1"/>
  <c r="AN40" i="1"/>
  <c r="AP40" i="1"/>
  <c r="AL40" i="1"/>
  <c r="AO40" i="1"/>
  <c r="AK40" i="1"/>
  <c r="AJ40" i="1"/>
  <c r="AP91" i="1"/>
  <c r="AL91" i="1"/>
  <c r="AO91" i="1"/>
  <c r="AK91" i="1"/>
  <c r="AN91" i="1"/>
  <c r="AM91" i="1"/>
  <c r="AR91" i="1"/>
  <c r="AJ91" i="1"/>
  <c r="AQ91" i="1"/>
  <c r="AI91" i="1"/>
  <c r="AQ59" i="1"/>
  <c r="AM59" i="1"/>
  <c r="AI59" i="1"/>
  <c r="AP59" i="1"/>
  <c r="AL59" i="1"/>
  <c r="AO59" i="1"/>
  <c r="AK59" i="1"/>
  <c r="AJ59" i="1"/>
  <c r="AR59" i="1"/>
  <c r="AN59" i="1"/>
  <c r="AR27" i="1"/>
  <c r="AN27" i="1"/>
  <c r="AJ27" i="1"/>
  <c r="AQ27" i="1"/>
  <c r="AM27" i="1"/>
  <c r="AI27" i="1"/>
  <c r="AP27" i="1"/>
  <c r="AL27" i="1"/>
  <c r="AO27" i="1"/>
  <c r="AK27" i="1"/>
  <c r="AR106" i="1"/>
  <c r="AN106" i="1"/>
  <c r="AJ106" i="1"/>
  <c r="AQ106" i="1"/>
  <c r="AM106" i="1"/>
  <c r="AI106" i="1"/>
  <c r="AP106" i="1"/>
  <c r="AL106" i="1"/>
  <c r="AK106" i="1"/>
  <c r="AO106" i="1"/>
  <c r="AQ90" i="1"/>
  <c r="AM90" i="1"/>
  <c r="AI90" i="1"/>
  <c r="AP90" i="1"/>
  <c r="AL90" i="1"/>
  <c r="AR90" i="1"/>
  <c r="AJ90" i="1"/>
  <c r="AO90" i="1"/>
  <c r="AN90" i="1"/>
  <c r="AK90" i="1"/>
  <c r="AO74" i="1"/>
  <c r="AK74" i="1"/>
  <c r="AR74" i="1"/>
  <c r="AN74" i="1"/>
  <c r="AJ74" i="1"/>
  <c r="AQ74" i="1"/>
  <c r="AM74" i="1"/>
  <c r="AI74" i="1"/>
  <c r="AP74" i="1"/>
  <c r="AL74" i="1"/>
  <c r="AR58" i="1"/>
  <c r="AN58" i="1"/>
  <c r="AJ58" i="1"/>
  <c r="AQ58" i="1"/>
  <c r="AM58" i="1"/>
  <c r="AI58" i="1"/>
  <c r="AP58" i="1"/>
  <c r="AL58" i="1"/>
  <c r="AK58" i="1"/>
  <c r="AO58" i="1"/>
  <c r="AO42" i="1"/>
  <c r="AK42" i="1"/>
  <c r="AL42" i="1"/>
  <c r="AR42" i="1"/>
  <c r="AN42" i="1"/>
  <c r="AJ42" i="1"/>
  <c r="AP42" i="1"/>
  <c r="AQ42" i="1"/>
  <c r="AM42" i="1"/>
  <c r="AI42" i="1"/>
  <c r="AO26" i="1"/>
  <c r="AK26" i="1"/>
  <c r="AR26" i="1"/>
  <c r="AN26" i="1"/>
  <c r="AJ26" i="1"/>
  <c r="AQ26" i="1"/>
  <c r="AM26" i="1"/>
  <c r="AI26" i="1"/>
  <c r="AP26" i="1"/>
  <c r="AL26" i="1"/>
  <c r="AP104" i="1"/>
  <c r="AL104" i="1"/>
  <c r="AO104" i="1"/>
  <c r="AK104" i="1"/>
  <c r="AR104" i="1"/>
  <c r="AN104" i="1"/>
  <c r="AJ104" i="1"/>
  <c r="AI104" i="1"/>
  <c r="AQ104" i="1"/>
  <c r="AM104" i="1"/>
  <c r="AR44" i="1"/>
  <c r="AN44" i="1"/>
  <c r="AJ44" i="1"/>
  <c r="AP44" i="1"/>
  <c r="AK44" i="1"/>
  <c r="AL44" i="1"/>
  <c r="AO44" i="1"/>
  <c r="AI44" i="1"/>
  <c r="AQ44" i="1"/>
  <c r="AM44" i="1"/>
  <c r="AQ103" i="1"/>
  <c r="AM103" i="1"/>
  <c r="AI103" i="1"/>
  <c r="AP103" i="1"/>
  <c r="AL103" i="1"/>
  <c r="AO103" i="1"/>
  <c r="AK103" i="1"/>
  <c r="AJ103" i="1"/>
  <c r="AR103" i="1"/>
  <c r="AN103" i="1"/>
  <c r="AQ63" i="1"/>
  <c r="AM63" i="1"/>
  <c r="AI63" i="1"/>
  <c r="AP63" i="1"/>
  <c r="AL63" i="1"/>
  <c r="AO63" i="1"/>
  <c r="AK63" i="1"/>
  <c r="AN63" i="1"/>
  <c r="AJ63" i="1"/>
  <c r="AR63" i="1"/>
  <c r="AR31" i="1"/>
  <c r="AN31" i="1"/>
  <c r="AJ31" i="1"/>
  <c r="AK31" i="1"/>
  <c r="AQ31" i="1"/>
  <c r="AM31" i="1"/>
  <c r="AI31" i="1"/>
  <c r="AO31" i="1"/>
  <c r="AP31" i="1"/>
  <c r="AL31" i="1"/>
  <c r="AO101" i="1"/>
  <c r="AK101" i="1"/>
  <c r="AR101" i="1"/>
  <c r="AN101" i="1"/>
  <c r="AJ101" i="1"/>
  <c r="AQ101" i="1"/>
  <c r="AM101" i="1"/>
  <c r="AI101" i="1"/>
  <c r="AP101" i="1"/>
  <c r="AL101" i="1"/>
  <c r="AP85" i="1"/>
  <c r="AL85" i="1"/>
  <c r="AO85" i="1"/>
  <c r="AK85" i="1"/>
  <c r="AR85" i="1"/>
  <c r="AN85" i="1"/>
  <c r="AJ85" i="1"/>
  <c r="AM85" i="1"/>
  <c r="AI85" i="1"/>
  <c r="AQ85" i="1"/>
  <c r="AO69" i="1"/>
  <c r="AK69" i="1"/>
  <c r="AN69" i="1"/>
  <c r="AI69" i="1"/>
  <c r="AR69" i="1"/>
  <c r="AM69" i="1"/>
  <c r="AQ69" i="1"/>
  <c r="AL69" i="1"/>
  <c r="AP69" i="1"/>
  <c r="AJ69" i="1"/>
  <c r="AO53" i="1"/>
  <c r="AK53" i="1"/>
  <c r="AR53" i="1"/>
  <c r="AQ53" i="1"/>
  <c r="AM53" i="1"/>
  <c r="AI53" i="1"/>
  <c r="AN53" i="1"/>
  <c r="AL53" i="1"/>
  <c r="AP53" i="1"/>
  <c r="AJ53" i="1"/>
  <c r="AP37" i="1"/>
  <c r="AL37" i="1"/>
  <c r="AO37" i="1"/>
  <c r="AK37" i="1"/>
  <c r="AQ37" i="1"/>
  <c r="AI37" i="1"/>
  <c r="AR37" i="1"/>
  <c r="AN37" i="1"/>
  <c r="AJ37" i="1"/>
  <c r="AM37" i="1"/>
  <c r="AP21" i="1"/>
  <c r="AL21" i="1"/>
  <c r="AO21" i="1"/>
  <c r="AK21" i="1"/>
  <c r="AR21" i="1"/>
  <c r="AN21" i="1"/>
  <c r="AJ21" i="1"/>
  <c r="AQ21" i="1"/>
  <c r="AM21" i="1"/>
  <c r="AI21" i="1"/>
  <c r="AP64" i="1"/>
  <c r="AL64" i="1"/>
  <c r="AO64" i="1"/>
  <c r="AK64" i="1"/>
  <c r="AR64" i="1"/>
  <c r="AN64" i="1"/>
  <c r="AJ64" i="1"/>
  <c r="AQ64" i="1"/>
  <c r="AI64" i="1"/>
  <c r="AM64" i="1"/>
  <c r="AQ107" i="1"/>
  <c r="AM107" i="1"/>
  <c r="AI107" i="1"/>
  <c r="AP107" i="1"/>
  <c r="AL107" i="1"/>
  <c r="AO107" i="1"/>
  <c r="AK107" i="1"/>
  <c r="AR107" i="1"/>
  <c r="AN107" i="1"/>
  <c r="AJ107" i="1"/>
  <c r="AR75" i="1"/>
  <c r="AN75" i="1"/>
  <c r="AJ75" i="1"/>
  <c r="AQ75" i="1"/>
  <c r="AM75" i="1"/>
  <c r="AI75" i="1"/>
  <c r="AP75" i="1"/>
  <c r="AL75" i="1"/>
  <c r="AO75" i="1"/>
  <c r="AK75" i="1"/>
  <c r="AR66" i="1"/>
  <c r="AN66" i="1"/>
  <c r="AJ66" i="1"/>
  <c r="AQ66" i="1"/>
  <c r="AM66" i="1"/>
  <c r="AI66" i="1"/>
  <c r="AP66" i="1"/>
  <c r="AL66" i="1"/>
  <c r="AO66" i="1"/>
  <c r="AK66" i="1"/>
  <c r="AO34" i="1"/>
  <c r="AK34" i="1"/>
  <c r="AR34" i="1"/>
  <c r="AN34" i="1"/>
  <c r="AJ34" i="1"/>
  <c r="AL34" i="1"/>
  <c r="AQ34" i="1"/>
  <c r="AM34" i="1"/>
  <c r="AI34" i="1"/>
  <c r="AP34" i="1"/>
  <c r="AQ24" i="1"/>
  <c r="AM24" i="1"/>
  <c r="AI24" i="1"/>
  <c r="AP24" i="1"/>
  <c r="AL24" i="1"/>
  <c r="AO24" i="1"/>
  <c r="AK24" i="1"/>
  <c r="AR24" i="1"/>
  <c r="AN24" i="1"/>
  <c r="AJ24" i="1"/>
  <c r="AO109" i="1"/>
  <c r="AK109" i="1"/>
  <c r="AR109" i="1"/>
  <c r="AN109" i="1"/>
  <c r="AJ109" i="1"/>
  <c r="AQ109" i="1"/>
  <c r="AM109" i="1"/>
  <c r="AI109" i="1"/>
  <c r="AP109" i="1"/>
  <c r="AL109" i="1"/>
  <c r="AP77" i="1"/>
  <c r="AL77" i="1"/>
  <c r="AO77" i="1"/>
  <c r="AK77" i="1"/>
  <c r="AR77" i="1"/>
  <c r="AN77" i="1"/>
  <c r="AJ77" i="1"/>
  <c r="AQ77" i="1"/>
  <c r="AM77" i="1"/>
  <c r="AI77" i="1"/>
  <c r="AP29" i="1"/>
  <c r="AL29" i="1"/>
  <c r="AI29" i="1"/>
  <c r="AO29" i="1"/>
  <c r="AK29" i="1"/>
  <c r="AQ29" i="1"/>
  <c r="AR29" i="1"/>
  <c r="AN29" i="1"/>
  <c r="AJ29" i="1"/>
  <c r="AM29" i="1"/>
  <c r="AP100" i="1"/>
  <c r="AL100" i="1"/>
  <c r="AO100" i="1"/>
  <c r="AK100" i="1"/>
  <c r="AR100" i="1"/>
  <c r="AN100" i="1"/>
  <c r="AJ100" i="1"/>
  <c r="AQ100" i="1"/>
  <c r="AM100" i="1"/>
  <c r="AI100" i="1"/>
  <c r="AR19" i="1"/>
  <c r="AN19" i="1"/>
  <c r="AJ19" i="1"/>
  <c r="AQ19" i="1"/>
  <c r="AM19" i="1"/>
  <c r="AI19" i="1"/>
  <c r="AP19" i="1"/>
  <c r="AL19" i="1"/>
  <c r="AO19" i="1"/>
  <c r="AK19" i="1"/>
  <c r="AQ80" i="1"/>
  <c r="AM80" i="1"/>
  <c r="AI80" i="1"/>
  <c r="AP80" i="1"/>
  <c r="AL80" i="1"/>
  <c r="AO80" i="1"/>
  <c r="AK80" i="1"/>
  <c r="AN80" i="1"/>
  <c r="AJ80" i="1"/>
  <c r="AR80" i="1"/>
  <c r="AQ28" i="1"/>
  <c r="AM28" i="1"/>
  <c r="AI28" i="1"/>
  <c r="AR28" i="1"/>
  <c r="AN28" i="1"/>
  <c r="AP28" i="1"/>
  <c r="AL28" i="1"/>
  <c r="AO28" i="1"/>
  <c r="AK28" i="1"/>
  <c r="AJ28" i="1"/>
  <c r="AR87" i="1"/>
  <c r="AN87" i="1"/>
  <c r="AJ87" i="1"/>
  <c r="AQ87" i="1"/>
  <c r="AM87" i="1"/>
  <c r="AI87" i="1"/>
  <c r="AP87" i="1"/>
  <c r="AL87" i="1"/>
  <c r="AO87" i="1"/>
  <c r="AK87" i="1"/>
  <c r="AQ51" i="1"/>
  <c r="AM51" i="1"/>
  <c r="AI51" i="1"/>
  <c r="AO51" i="1"/>
  <c r="AK51" i="1"/>
  <c r="AL51" i="1"/>
  <c r="AR51" i="1"/>
  <c r="AJ51" i="1"/>
  <c r="AP51" i="1"/>
  <c r="AN51" i="1"/>
  <c r="AR23" i="1"/>
  <c r="AN23" i="1"/>
  <c r="AJ23" i="1"/>
  <c r="AQ23" i="1"/>
  <c r="AM23" i="1"/>
  <c r="AI23" i="1"/>
  <c r="AP23" i="1"/>
  <c r="AL23" i="1"/>
  <c r="AO23" i="1"/>
  <c r="AK23" i="1"/>
  <c r="AR102" i="1"/>
  <c r="AN102" i="1"/>
  <c r="AJ102" i="1"/>
  <c r="AQ102" i="1"/>
  <c r="AM102" i="1"/>
  <c r="AI102" i="1"/>
  <c r="AP102" i="1"/>
  <c r="AL102" i="1"/>
  <c r="AO102" i="1"/>
  <c r="AK102" i="1"/>
  <c r="AO86" i="1"/>
  <c r="AK86" i="1"/>
  <c r="AR86" i="1"/>
  <c r="AN86" i="1"/>
  <c r="AJ86" i="1"/>
  <c r="AQ86" i="1"/>
  <c r="AM86" i="1"/>
  <c r="AI86" i="1"/>
  <c r="AP86" i="1"/>
  <c r="AL86" i="1"/>
  <c r="AR70" i="1"/>
  <c r="AN70" i="1"/>
  <c r="AJ70" i="1"/>
  <c r="AQ70" i="1"/>
  <c r="AL70" i="1"/>
  <c r="AP70" i="1"/>
  <c r="AK70" i="1"/>
  <c r="AO70" i="1"/>
  <c r="AI70" i="1"/>
  <c r="AM70" i="1"/>
  <c r="AR54" i="1"/>
  <c r="AN54" i="1"/>
  <c r="AJ54" i="1"/>
  <c r="AQ54" i="1"/>
  <c r="AM54" i="1"/>
  <c r="AI54" i="1"/>
  <c r="AP54" i="1"/>
  <c r="AL54" i="1"/>
  <c r="AO54" i="1"/>
  <c r="AK54" i="1"/>
  <c r="AO38" i="1"/>
  <c r="AK38" i="1"/>
  <c r="AR38" i="1"/>
  <c r="AN38" i="1"/>
  <c r="AJ38" i="1"/>
  <c r="AL38" i="1"/>
  <c r="AQ38" i="1"/>
  <c r="AM38" i="1"/>
  <c r="AI38" i="1"/>
  <c r="AP38" i="1"/>
  <c r="AO22" i="1"/>
  <c r="AK22" i="1"/>
  <c r="AR22" i="1"/>
  <c r="AN22" i="1"/>
  <c r="AJ22" i="1"/>
  <c r="AQ22" i="1"/>
  <c r="AM22" i="1"/>
  <c r="AI22" i="1"/>
  <c r="AL22" i="1"/>
  <c r="AP22" i="1"/>
  <c r="AQ88" i="1"/>
  <c r="AM88" i="1"/>
  <c r="AI88" i="1"/>
  <c r="AP88" i="1"/>
  <c r="AL88" i="1"/>
  <c r="AO88" i="1"/>
  <c r="AK88" i="1"/>
  <c r="AR88" i="1"/>
  <c r="AN88" i="1"/>
  <c r="AJ88" i="1"/>
  <c r="AQ32" i="1"/>
  <c r="AM32" i="1"/>
  <c r="AI32" i="1"/>
  <c r="AP32" i="1"/>
  <c r="AL32" i="1"/>
  <c r="AO32" i="1"/>
  <c r="AK32" i="1"/>
  <c r="AR32" i="1"/>
  <c r="AN32" i="1"/>
  <c r="AJ32" i="1"/>
  <c r="AQ95" i="1"/>
  <c r="AM95" i="1"/>
  <c r="AI95" i="1"/>
  <c r="AP95" i="1"/>
  <c r="AL95" i="1"/>
  <c r="AO95" i="1"/>
  <c r="AK95" i="1"/>
  <c r="AJ95" i="1"/>
  <c r="AR95" i="1"/>
  <c r="AN95" i="1"/>
  <c r="AQ55" i="1"/>
  <c r="AM55" i="1"/>
  <c r="AI55" i="1"/>
  <c r="AP55" i="1"/>
  <c r="AL55" i="1"/>
  <c r="AO55" i="1"/>
  <c r="AK55" i="1"/>
  <c r="AR55" i="1"/>
  <c r="AN55" i="1"/>
  <c r="AJ55" i="1"/>
  <c r="AO97" i="1"/>
  <c r="AK97" i="1"/>
  <c r="AR97" i="1"/>
  <c r="AN97" i="1"/>
  <c r="AJ97" i="1"/>
  <c r="AQ97" i="1"/>
  <c r="AM97" i="1"/>
  <c r="AI97" i="1"/>
  <c r="AP97" i="1"/>
  <c r="AL97" i="1"/>
  <c r="AP81" i="1"/>
  <c r="AL81" i="1"/>
  <c r="AO81" i="1"/>
  <c r="AK81" i="1"/>
  <c r="AR81" i="1"/>
  <c r="AN81" i="1"/>
  <c r="AJ81" i="1"/>
  <c r="AI81" i="1"/>
  <c r="AQ81" i="1"/>
  <c r="AM81" i="1"/>
  <c r="AO65" i="1"/>
  <c r="AK65" i="1"/>
  <c r="AR65" i="1"/>
  <c r="AN65" i="1"/>
  <c r="AJ65" i="1"/>
  <c r="AQ65" i="1"/>
  <c r="AM65" i="1"/>
  <c r="AI65" i="1"/>
  <c r="AL65" i="1"/>
  <c r="AP65" i="1"/>
  <c r="AQ49" i="1"/>
  <c r="AM49" i="1"/>
  <c r="AI49" i="1"/>
  <c r="AN49" i="1"/>
  <c r="AJ49" i="1"/>
  <c r="AR49" i="1"/>
  <c r="AL49" i="1"/>
  <c r="AO49" i="1"/>
  <c r="AP49" i="1"/>
  <c r="AK49" i="1"/>
  <c r="AP33" i="1"/>
  <c r="AL33" i="1"/>
  <c r="AO33" i="1"/>
  <c r="AK33" i="1"/>
  <c r="AQ33" i="1"/>
  <c r="AI33" i="1"/>
  <c r="AR33" i="1"/>
  <c r="AN33" i="1"/>
  <c r="AJ33" i="1"/>
  <c r="AM33" i="1"/>
  <c r="AP17" i="1"/>
  <c r="AL17" i="1"/>
  <c r="AO17" i="1"/>
  <c r="AK17" i="1"/>
  <c r="AR17" i="1"/>
  <c r="AN17" i="1"/>
  <c r="AJ17" i="1"/>
  <c r="AQ17" i="1"/>
  <c r="AM17" i="1"/>
  <c r="AI17" i="1"/>
  <c r="AP96" i="1"/>
  <c r="AL96" i="1"/>
  <c r="AO96" i="1"/>
  <c r="AK96" i="1"/>
  <c r="AR96" i="1"/>
  <c r="AN96" i="1"/>
  <c r="AJ96" i="1"/>
  <c r="AI96" i="1"/>
  <c r="AQ96" i="1"/>
  <c r="AM96" i="1"/>
  <c r="AR48" i="1"/>
  <c r="AN48" i="1"/>
  <c r="AJ48" i="1"/>
  <c r="AO48" i="1"/>
  <c r="AI48" i="1"/>
  <c r="AP48" i="1"/>
  <c r="AM48" i="1"/>
  <c r="AK48" i="1"/>
  <c r="AQ48" i="1"/>
  <c r="AL48" i="1"/>
  <c r="AR79" i="1"/>
  <c r="AN79" i="1"/>
  <c r="AJ79" i="1"/>
  <c r="AQ79" i="1"/>
  <c r="AM79" i="1"/>
  <c r="AI79" i="1"/>
  <c r="AP79" i="1"/>
  <c r="AL79" i="1"/>
  <c r="AO79" i="1"/>
  <c r="AK79" i="1"/>
  <c r="AQ12" i="1"/>
  <c r="AM12" i="1"/>
  <c r="AI12" i="1"/>
  <c r="AR12" i="1"/>
  <c r="AP12" i="1"/>
  <c r="AL12" i="1"/>
  <c r="AO12" i="1"/>
  <c r="AK12" i="1"/>
  <c r="AN12" i="1"/>
  <c r="AQ15" i="1"/>
  <c r="AM15" i="1"/>
  <c r="AI15" i="1"/>
  <c r="AL15" i="1"/>
  <c r="AP15" i="1"/>
  <c r="AR15" i="1"/>
  <c r="AJ15" i="1"/>
  <c r="AO15" i="1"/>
  <c r="AK15" i="1"/>
  <c r="AN15" i="1"/>
  <c r="AO14" i="1"/>
  <c r="AK14" i="1"/>
  <c r="AP14" i="1"/>
  <c r="AR14" i="1"/>
  <c r="AN14" i="1"/>
  <c r="AJ14" i="1"/>
  <c r="AL14" i="1"/>
  <c r="AQ14" i="1"/>
  <c r="AM14" i="1"/>
  <c r="AI14" i="1"/>
  <c r="AK13" i="1"/>
  <c r="AQ13" i="1"/>
  <c r="AL13" i="1"/>
  <c r="AP13" i="1"/>
  <c r="AM13" i="1"/>
  <c r="AN13" i="1"/>
  <c r="AO13" i="1"/>
  <c r="AR13" i="1"/>
  <c r="AI13" i="1"/>
  <c r="M14" i="3"/>
  <c r="M25" i="3"/>
  <c r="M33" i="3"/>
  <c r="M51" i="3"/>
  <c r="M49" i="3"/>
  <c r="M87" i="3"/>
  <c r="M77" i="3"/>
  <c r="M69" i="3"/>
  <c r="M65" i="3"/>
  <c r="M63" i="3"/>
  <c r="M57" i="3"/>
  <c r="M97" i="3"/>
  <c r="M105" i="3"/>
  <c r="M75" i="3"/>
  <c r="M83" i="3"/>
  <c r="M23" i="3"/>
  <c r="M111" i="3"/>
  <c r="M107" i="3"/>
  <c r="M101" i="3"/>
  <c r="M99" i="3"/>
  <c r="M81" i="3"/>
  <c r="M73" i="3"/>
  <c r="M47" i="3"/>
  <c r="M41" i="3"/>
  <c r="M27" i="3"/>
  <c r="M15" i="3"/>
  <c r="M109" i="3"/>
  <c r="M103" i="3"/>
  <c r="M43" i="3"/>
  <c r="M31" i="3"/>
  <c r="M96" i="3"/>
  <c r="M93" i="3"/>
  <c r="M61" i="3"/>
  <c r="M60" i="3"/>
  <c r="M59" i="3"/>
  <c r="M45" i="3"/>
  <c r="M35" i="3"/>
  <c r="M21" i="3"/>
  <c r="M95" i="3"/>
  <c r="M91" i="3"/>
  <c r="M79" i="3"/>
  <c r="M55" i="3"/>
  <c r="M19" i="3"/>
  <c r="M20" i="3"/>
  <c r="M17" i="3"/>
  <c r="M89" i="3"/>
  <c r="M53" i="3"/>
  <c r="M39" i="3"/>
  <c r="M13" i="3"/>
  <c r="M67" i="3"/>
  <c r="M29" i="3"/>
  <c r="M71" i="3"/>
  <c r="M37" i="3"/>
  <c r="M85" i="3"/>
  <c r="M76" i="3"/>
  <c r="M68" i="3"/>
  <c r="M64" i="3"/>
  <c r="M62" i="3"/>
  <c r="M58" i="3"/>
  <c r="M56" i="3"/>
  <c r="M54" i="3"/>
  <c r="M42" i="3"/>
  <c r="M40" i="3"/>
  <c r="M38" i="3"/>
  <c r="M36" i="3"/>
  <c r="M28" i="3"/>
  <c r="M16" i="3"/>
  <c r="M66" i="3"/>
  <c r="M52" i="3"/>
  <c r="M50" i="3"/>
  <c r="M48" i="3"/>
  <c r="M46" i="3"/>
  <c r="M34" i="3"/>
  <c r="M112" i="3"/>
  <c r="M110" i="3"/>
  <c r="M108" i="3"/>
  <c r="M106" i="3"/>
  <c r="M104" i="3"/>
  <c r="M102" i="3"/>
  <c r="M100" i="3"/>
  <c r="M94" i="3"/>
  <c r="M44" i="3"/>
  <c r="M32" i="3"/>
  <c r="M30" i="3"/>
  <c r="M24" i="3"/>
  <c r="M22" i="3"/>
  <c r="M18" i="3"/>
  <c r="M98" i="3"/>
  <c r="M92" i="3"/>
  <c r="M90" i="3"/>
  <c r="M88" i="3"/>
  <c r="M86" i="3"/>
  <c r="M84" i="3"/>
  <c r="M82" i="3"/>
  <c r="M80" i="3"/>
  <c r="M78" i="3"/>
  <c r="M74" i="3"/>
  <c r="M72" i="3"/>
  <c r="M70" i="3"/>
  <c r="N12" i="3"/>
  <c r="J14" i="3" l="1"/>
  <c r="K14" i="3"/>
  <c r="N33" i="3"/>
  <c r="N25" i="3"/>
  <c r="N23" i="3"/>
  <c r="N97" i="3"/>
  <c r="N105" i="3"/>
  <c r="N87" i="3"/>
  <c r="N77" i="3"/>
  <c r="N69" i="3"/>
  <c r="N63" i="3"/>
  <c r="N57" i="3"/>
  <c r="N51" i="3"/>
  <c r="N49" i="3"/>
  <c r="N83" i="3"/>
  <c r="N75" i="3"/>
  <c r="N65" i="3"/>
  <c r="N96" i="3"/>
  <c r="N91" i="3"/>
  <c r="N89" i="3"/>
  <c r="N85" i="3"/>
  <c r="N81" i="3"/>
  <c r="N79" i="3"/>
  <c r="N73" i="3"/>
  <c r="N71" i="3"/>
  <c r="N67" i="3"/>
  <c r="N39" i="3"/>
  <c r="N37" i="3"/>
  <c r="N35" i="3"/>
  <c r="N15" i="3"/>
  <c r="N111" i="3"/>
  <c r="N109" i="3"/>
  <c r="N107" i="3"/>
  <c r="N103" i="3"/>
  <c r="N101" i="3"/>
  <c r="N99" i="3"/>
  <c r="N93" i="3"/>
  <c r="N29" i="3"/>
  <c r="N27" i="3"/>
  <c r="N53" i="3"/>
  <c r="N41" i="3"/>
  <c r="N47" i="3"/>
  <c r="N31" i="3"/>
  <c r="N13" i="3"/>
  <c r="N95" i="3"/>
  <c r="N61" i="3"/>
  <c r="N60" i="3"/>
  <c r="N59" i="3"/>
  <c r="N45" i="3"/>
  <c r="N21" i="3"/>
  <c r="N43" i="3"/>
  <c r="N17" i="3"/>
  <c r="N20" i="3"/>
  <c r="N55" i="3"/>
  <c r="N19" i="3"/>
  <c r="N68" i="3"/>
  <c r="N66" i="3"/>
  <c r="N64" i="3"/>
  <c r="N62" i="3"/>
  <c r="N58" i="3"/>
  <c r="N56" i="3"/>
  <c r="N54" i="3"/>
  <c r="N40" i="3"/>
  <c r="N38" i="3"/>
  <c r="N36" i="3"/>
  <c r="N30" i="3"/>
  <c r="N28" i="3"/>
  <c r="N14" i="3"/>
  <c r="N52" i="3"/>
  <c r="N48" i="3"/>
  <c r="N46" i="3"/>
  <c r="N32" i="3"/>
  <c r="N112" i="3"/>
  <c r="N110" i="3"/>
  <c r="N108" i="3"/>
  <c r="N106" i="3"/>
  <c r="N104" i="3"/>
  <c r="N102" i="3"/>
  <c r="N100" i="3"/>
  <c r="N98" i="3"/>
  <c r="N94" i="3"/>
  <c r="N44" i="3"/>
  <c r="N34" i="3"/>
  <c r="N26" i="3"/>
  <c r="N24" i="3"/>
  <c r="N22" i="3"/>
  <c r="N18" i="3"/>
  <c r="N16" i="3"/>
  <c r="N92" i="3"/>
  <c r="N90" i="3"/>
  <c r="N88" i="3"/>
  <c r="N86" i="3"/>
  <c r="N84" i="3"/>
  <c r="N82" i="3"/>
  <c r="N80" i="3"/>
  <c r="N78" i="3"/>
  <c r="N76" i="3"/>
  <c r="N74" i="3"/>
  <c r="N72" i="3"/>
  <c r="N70" i="3"/>
  <c r="N50" i="3"/>
  <c r="N42" i="3"/>
  <c r="O12" i="3"/>
  <c r="O25" i="3" l="1"/>
  <c r="O33" i="3"/>
  <c r="O31" i="3"/>
  <c r="O105" i="3"/>
  <c r="O97" i="3"/>
  <c r="O87" i="3"/>
  <c r="O83" i="3"/>
  <c r="O77" i="3"/>
  <c r="O75" i="3"/>
  <c r="O69" i="3"/>
  <c r="O65" i="3"/>
  <c r="O63" i="3"/>
  <c r="O57" i="3"/>
  <c r="O51" i="3"/>
  <c r="O49" i="3"/>
  <c r="O23" i="3"/>
  <c r="O96" i="3"/>
  <c r="O41" i="3"/>
  <c r="O13" i="3"/>
  <c r="O61" i="3"/>
  <c r="O59" i="3"/>
  <c r="O55" i="3"/>
  <c r="O53" i="3"/>
  <c r="O47" i="3"/>
  <c r="O45" i="3"/>
  <c r="O43" i="3"/>
  <c r="O21" i="3"/>
  <c r="O19" i="3"/>
  <c r="O17" i="3"/>
  <c r="O15" i="3"/>
  <c r="O109" i="3"/>
  <c r="O99" i="3"/>
  <c r="O81" i="3"/>
  <c r="O67" i="3"/>
  <c r="O35" i="3"/>
  <c r="O20" i="3"/>
  <c r="O107" i="3"/>
  <c r="O93" i="3"/>
  <c r="O91" i="3"/>
  <c r="O79" i="3"/>
  <c r="O29" i="3"/>
  <c r="O103" i="3"/>
  <c r="O89" i="3"/>
  <c r="O73" i="3"/>
  <c r="O39" i="3"/>
  <c r="O27" i="3"/>
  <c r="O60" i="3"/>
  <c r="O85" i="3"/>
  <c r="O101" i="3"/>
  <c r="O95" i="3"/>
  <c r="O71" i="3"/>
  <c r="O37" i="3"/>
  <c r="O111" i="3"/>
  <c r="O106" i="3"/>
  <c r="O98" i="3"/>
  <c r="O94" i="3"/>
  <c r="O92" i="3"/>
  <c r="O90" i="3"/>
  <c r="O88" i="3"/>
  <c r="O86" i="3"/>
  <c r="O84" i="3"/>
  <c r="O80" i="3"/>
  <c r="O78" i="3"/>
  <c r="O72" i="3"/>
  <c r="O70" i="3"/>
  <c r="O66" i="3"/>
  <c r="O82" i="3"/>
  <c r="O76" i="3"/>
  <c r="O74" i="3"/>
  <c r="O68" i="3"/>
  <c r="O64" i="3"/>
  <c r="O62" i="3"/>
  <c r="O58" i="3"/>
  <c r="O56" i="3"/>
  <c r="O54" i="3"/>
  <c r="O42" i="3"/>
  <c r="O40" i="3"/>
  <c r="O38" i="3"/>
  <c r="O36" i="3"/>
  <c r="O30" i="3"/>
  <c r="O28" i="3"/>
  <c r="O52" i="3"/>
  <c r="O48" i="3"/>
  <c r="O46" i="3"/>
  <c r="O112" i="3"/>
  <c r="O110" i="3"/>
  <c r="O108" i="3"/>
  <c r="O104" i="3"/>
  <c r="O102" i="3"/>
  <c r="O100" i="3"/>
  <c r="O50" i="3"/>
  <c r="O44" i="3"/>
  <c r="O24" i="3"/>
  <c r="O16" i="3"/>
  <c r="O34" i="3"/>
  <c r="O22" i="3"/>
  <c r="O14" i="3"/>
  <c r="O32" i="3"/>
  <c r="O18" i="3"/>
  <c r="O26" i="3"/>
  <c r="P12" i="3"/>
  <c r="P33" i="3" l="1"/>
  <c r="P31" i="3"/>
  <c r="P41" i="3"/>
  <c r="P25" i="3"/>
  <c r="P49" i="3"/>
  <c r="P23" i="3"/>
  <c r="P97" i="3"/>
  <c r="P83" i="3"/>
  <c r="P51" i="3"/>
  <c r="P105" i="3"/>
  <c r="P87" i="3"/>
  <c r="P77" i="3"/>
  <c r="P75" i="3"/>
  <c r="P69" i="3"/>
  <c r="P65" i="3"/>
  <c r="P63" i="3"/>
  <c r="P57" i="3"/>
  <c r="P93" i="3"/>
  <c r="P91" i="3"/>
  <c r="P89" i="3"/>
  <c r="P85" i="3"/>
  <c r="P79" i="3"/>
  <c r="P71" i="3"/>
  <c r="P60" i="3"/>
  <c r="P39" i="3"/>
  <c r="P37" i="3"/>
  <c r="P35" i="3"/>
  <c r="P20" i="3"/>
  <c r="P111" i="3"/>
  <c r="P107" i="3"/>
  <c r="P101" i="3"/>
  <c r="P99" i="3"/>
  <c r="P95" i="3"/>
  <c r="P81" i="3"/>
  <c r="P73" i="3"/>
  <c r="P47" i="3"/>
  <c r="P27" i="3"/>
  <c r="P13" i="3"/>
  <c r="P109" i="3"/>
  <c r="P67" i="3"/>
  <c r="P29" i="3"/>
  <c r="P61" i="3"/>
  <c r="P59" i="3"/>
  <c r="P45" i="3"/>
  <c r="P43" i="3"/>
  <c r="P21" i="3"/>
  <c r="P103" i="3"/>
  <c r="P55" i="3"/>
  <c r="P19" i="3"/>
  <c r="P17" i="3"/>
  <c r="P15" i="3"/>
  <c r="P96" i="3"/>
  <c r="P53" i="3"/>
  <c r="P112" i="3"/>
  <c r="P108" i="3"/>
  <c r="P104" i="3"/>
  <c r="P102" i="3"/>
  <c r="P100" i="3"/>
  <c r="P94" i="3"/>
  <c r="P48" i="3"/>
  <c r="P44" i="3"/>
  <c r="P32" i="3"/>
  <c r="P30" i="3"/>
  <c r="P24" i="3"/>
  <c r="P22" i="3"/>
  <c r="P18" i="3"/>
  <c r="P92" i="3"/>
  <c r="P90" i="3"/>
  <c r="P88" i="3"/>
  <c r="P86" i="3"/>
  <c r="P80" i="3"/>
  <c r="P78" i="3"/>
  <c r="P72" i="3"/>
  <c r="P70" i="3"/>
  <c r="P50" i="3"/>
  <c r="P34" i="3"/>
  <c r="P110" i="3"/>
  <c r="P106" i="3"/>
  <c r="P84" i="3"/>
  <c r="P76" i="3"/>
  <c r="P74" i="3"/>
  <c r="P68" i="3"/>
  <c r="P66" i="3"/>
  <c r="P64" i="3"/>
  <c r="P62" i="3"/>
  <c r="P58" i="3"/>
  <c r="P56" i="3"/>
  <c r="P54" i="3"/>
  <c r="P40" i="3"/>
  <c r="P38" i="3"/>
  <c r="P36" i="3"/>
  <c r="P28" i="3"/>
  <c r="P26" i="3"/>
  <c r="P14" i="3"/>
  <c r="P98" i="3"/>
  <c r="P82" i="3"/>
  <c r="P52" i="3"/>
  <c r="P46" i="3"/>
  <c r="P42" i="3"/>
  <c r="P16" i="3"/>
  <c r="Q12" i="3"/>
  <c r="Q93" i="3" l="1"/>
  <c r="Q67" i="3"/>
  <c r="Q51" i="3"/>
  <c r="Q41" i="3"/>
  <c r="Q33" i="3"/>
  <c r="Q31" i="3"/>
  <c r="Q25" i="3"/>
  <c r="Q43" i="3"/>
  <c r="Q87" i="3"/>
  <c r="Q77" i="3"/>
  <c r="Q69" i="3"/>
  <c r="Q63" i="3"/>
  <c r="Q57" i="3"/>
  <c r="Q105" i="3"/>
  <c r="Q75" i="3"/>
  <c r="Q97" i="3"/>
  <c r="Q83" i="3"/>
  <c r="Q65" i="3"/>
  <c r="Q23" i="3"/>
  <c r="Q49" i="3"/>
  <c r="Q109" i="3"/>
  <c r="Q103" i="3"/>
  <c r="Q95" i="3"/>
  <c r="Q61" i="3"/>
  <c r="Q60" i="3"/>
  <c r="Q59" i="3"/>
  <c r="Q55" i="3"/>
  <c r="Q53" i="3"/>
  <c r="Q45" i="3"/>
  <c r="Q29" i="3"/>
  <c r="Q21" i="3"/>
  <c r="Q19" i="3"/>
  <c r="Q20" i="3"/>
  <c r="Q17" i="3"/>
  <c r="Q107" i="3"/>
  <c r="Q91" i="3"/>
  <c r="Q81" i="3"/>
  <c r="Q79" i="3"/>
  <c r="Q47" i="3"/>
  <c r="Q13" i="3"/>
  <c r="Q89" i="3"/>
  <c r="Q39" i="3"/>
  <c r="Q27" i="3"/>
  <c r="Q111" i="3"/>
  <c r="Q101" i="3"/>
  <c r="Q96" i="3"/>
  <c r="Q85" i="3"/>
  <c r="Q73" i="3"/>
  <c r="Q71" i="3"/>
  <c r="Q37" i="3"/>
  <c r="Q99" i="3"/>
  <c r="Q35" i="3"/>
  <c r="Q15" i="3"/>
  <c r="Q66" i="3"/>
  <c r="Q52" i="3"/>
  <c r="Q48" i="3"/>
  <c r="Q46" i="3"/>
  <c r="Q34" i="3"/>
  <c r="Q112" i="3"/>
  <c r="Q110" i="3"/>
  <c r="Q108" i="3"/>
  <c r="Q106" i="3"/>
  <c r="Q104" i="3"/>
  <c r="Q102" i="3"/>
  <c r="Q100" i="3"/>
  <c r="Q94" i="3"/>
  <c r="Q44" i="3"/>
  <c r="Q32" i="3"/>
  <c r="Q24" i="3"/>
  <c r="Q22" i="3"/>
  <c r="Q18" i="3"/>
  <c r="Q98" i="3"/>
  <c r="Q92" i="3"/>
  <c r="Q90" i="3"/>
  <c r="Q88" i="3"/>
  <c r="Q86" i="3"/>
  <c r="Q84" i="3"/>
  <c r="Q82" i="3"/>
  <c r="Q80" i="3"/>
  <c r="Q78" i="3"/>
  <c r="Q74" i="3"/>
  <c r="Q72" i="3"/>
  <c r="Q70" i="3"/>
  <c r="Q26" i="3"/>
  <c r="Q76" i="3"/>
  <c r="Q68" i="3"/>
  <c r="Q64" i="3"/>
  <c r="Q62" i="3"/>
  <c r="Q58" i="3"/>
  <c r="Q56" i="3"/>
  <c r="Q54" i="3"/>
  <c r="Q50" i="3"/>
  <c r="Q42" i="3"/>
  <c r="Q40" i="3"/>
  <c r="Q38" i="3"/>
  <c r="Q36" i="3"/>
  <c r="Q30" i="3"/>
  <c r="Q28" i="3"/>
  <c r="Q14" i="3"/>
  <c r="Q16" i="3"/>
  <c r="R12" i="3"/>
  <c r="R111" i="3" l="1"/>
  <c r="R107" i="3"/>
  <c r="R103" i="3"/>
  <c r="R99" i="3"/>
  <c r="R95" i="3"/>
  <c r="R91" i="3"/>
  <c r="R109" i="3"/>
  <c r="R105" i="3"/>
  <c r="R101" i="3"/>
  <c r="R97" i="3"/>
  <c r="R87" i="3"/>
  <c r="R83" i="3"/>
  <c r="R79" i="3"/>
  <c r="R85" i="3"/>
  <c r="R73" i="3"/>
  <c r="R57" i="3"/>
  <c r="R43" i="3"/>
  <c r="R93" i="3"/>
  <c r="R63" i="3"/>
  <c r="R55" i="3"/>
  <c r="R53" i="3"/>
  <c r="R45" i="3"/>
  <c r="R35" i="3"/>
  <c r="R29" i="3"/>
  <c r="R25" i="3"/>
  <c r="R19" i="3"/>
  <c r="R13" i="3"/>
  <c r="R81" i="3"/>
  <c r="R71" i="3"/>
  <c r="R69" i="3"/>
  <c r="R61" i="3"/>
  <c r="R51" i="3"/>
  <c r="R67" i="3"/>
  <c r="R49" i="3"/>
  <c r="R21" i="3"/>
  <c r="R89" i="3"/>
  <c r="R65" i="3"/>
  <c r="R47" i="3"/>
  <c r="R23" i="3"/>
  <c r="R77" i="3"/>
  <c r="R59" i="3"/>
  <c r="R37" i="3"/>
  <c r="R27" i="3"/>
  <c r="R41" i="3"/>
  <c r="R39" i="3"/>
  <c r="R31" i="3"/>
  <c r="R17" i="3"/>
  <c r="R15" i="3"/>
  <c r="R75" i="3"/>
  <c r="R33" i="3"/>
  <c r="R60" i="3"/>
  <c r="R20" i="3"/>
  <c r="R96" i="3"/>
  <c r="R52" i="3"/>
  <c r="R48" i="3"/>
  <c r="R46" i="3"/>
  <c r="R14" i="3"/>
  <c r="R112" i="3"/>
  <c r="R110" i="3"/>
  <c r="R108" i="3"/>
  <c r="R106" i="3"/>
  <c r="R104" i="3"/>
  <c r="R102" i="3"/>
  <c r="R100" i="3"/>
  <c r="R98" i="3"/>
  <c r="R94" i="3"/>
  <c r="R50" i="3"/>
  <c r="R44" i="3"/>
  <c r="R34" i="3"/>
  <c r="R32" i="3"/>
  <c r="R26" i="3"/>
  <c r="R24" i="3"/>
  <c r="R22" i="3"/>
  <c r="R18" i="3"/>
  <c r="R92" i="3"/>
  <c r="R90" i="3"/>
  <c r="R88" i="3"/>
  <c r="R86" i="3"/>
  <c r="R84" i="3"/>
  <c r="R82" i="3"/>
  <c r="R80" i="3"/>
  <c r="R78" i="3"/>
  <c r="R76" i="3"/>
  <c r="R74" i="3"/>
  <c r="R72" i="3"/>
  <c r="R70" i="3"/>
  <c r="R42" i="3"/>
  <c r="R68" i="3"/>
  <c r="R66" i="3"/>
  <c r="R64" i="3"/>
  <c r="R62" i="3"/>
  <c r="R58" i="3"/>
  <c r="R56" i="3"/>
  <c r="R54" i="3"/>
  <c r="R40" i="3"/>
  <c r="R38" i="3"/>
  <c r="R36" i="3"/>
  <c r="R30" i="3"/>
  <c r="R16" i="3"/>
  <c r="R28" i="3"/>
  <c r="S12" i="3"/>
  <c r="S93" i="3" l="1"/>
  <c r="S111" i="3"/>
  <c r="S103" i="3"/>
  <c r="S95" i="3"/>
  <c r="S87" i="3"/>
  <c r="S83" i="3"/>
  <c r="S79" i="3"/>
  <c r="S105" i="3"/>
  <c r="S97" i="3"/>
  <c r="S107" i="3"/>
  <c r="S91" i="3"/>
  <c r="S89" i="3"/>
  <c r="S81" i="3"/>
  <c r="S77" i="3"/>
  <c r="S73" i="3"/>
  <c r="S69" i="3"/>
  <c r="S65" i="3"/>
  <c r="S61" i="3"/>
  <c r="S57" i="3"/>
  <c r="S53" i="3"/>
  <c r="S49" i="3"/>
  <c r="S45" i="3"/>
  <c r="S101" i="3"/>
  <c r="S63" i="3"/>
  <c r="S47" i="3"/>
  <c r="S41" i="3"/>
  <c r="S39" i="3"/>
  <c r="S35" i="3"/>
  <c r="S27" i="3"/>
  <c r="S25" i="3"/>
  <c r="S23" i="3"/>
  <c r="S19" i="3"/>
  <c r="S15" i="3"/>
  <c r="S85" i="3"/>
  <c r="S71" i="3"/>
  <c r="S51" i="3"/>
  <c r="S67" i="3"/>
  <c r="S59" i="3"/>
  <c r="S43" i="3"/>
  <c r="S37" i="3"/>
  <c r="S21" i="3"/>
  <c r="S13" i="3"/>
  <c r="S99" i="3"/>
  <c r="S109" i="3"/>
  <c r="S75" i="3"/>
  <c r="S33" i="3"/>
  <c r="S31" i="3"/>
  <c r="S55" i="3"/>
  <c r="S29" i="3"/>
  <c r="S17" i="3"/>
  <c r="S96" i="3"/>
  <c r="S60" i="3"/>
  <c r="S20" i="3"/>
  <c r="S110" i="3"/>
  <c r="S98" i="3"/>
  <c r="S84" i="3"/>
  <c r="S82" i="3"/>
  <c r="S76" i="3"/>
  <c r="S74" i="3"/>
  <c r="S68" i="3"/>
  <c r="S64" i="3"/>
  <c r="S62" i="3"/>
  <c r="S58" i="3"/>
  <c r="S56" i="3"/>
  <c r="S54" i="3"/>
  <c r="S40" i="3"/>
  <c r="S38" i="3"/>
  <c r="S36" i="3"/>
  <c r="S34" i="3"/>
  <c r="S30" i="3"/>
  <c r="S28" i="3"/>
  <c r="S16" i="3"/>
  <c r="S52" i="3"/>
  <c r="S46" i="3"/>
  <c r="S42" i="3"/>
  <c r="S112" i="3"/>
  <c r="S108" i="3"/>
  <c r="S104" i="3"/>
  <c r="S102" i="3"/>
  <c r="S100" i="3"/>
  <c r="S50" i="3"/>
  <c r="S48" i="3"/>
  <c r="S44" i="3"/>
  <c r="S26" i="3"/>
  <c r="S24" i="3"/>
  <c r="S22" i="3"/>
  <c r="S18" i="3"/>
  <c r="S106" i="3"/>
  <c r="S94" i="3"/>
  <c r="S92" i="3"/>
  <c r="S90" i="3"/>
  <c r="S88" i="3"/>
  <c r="S86" i="3"/>
  <c r="S80" i="3"/>
  <c r="S78" i="3"/>
  <c r="S72" i="3"/>
  <c r="S70" i="3"/>
  <c r="S66" i="3"/>
  <c r="S32" i="3"/>
  <c r="S14" i="3"/>
  <c r="T12" i="3"/>
  <c r="T109" i="3" l="1"/>
  <c r="T105" i="3"/>
  <c r="T101" i="3"/>
  <c r="T97" i="3"/>
  <c r="T111" i="3"/>
  <c r="T107" i="3"/>
  <c r="T103" i="3"/>
  <c r="T99" i="3"/>
  <c r="T95" i="3"/>
  <c r="T91" i="3"/>
  <c r="T89" i="3"/>
  <c r="T85" i="3"/>
  <c r="T81" i="3"/>
  <c r="T93" i="3"/>
  <c r="T67" i="3"/>
  <c r="T51" i="3"/>
  <c r="T87" i="3"/>
  <c r="T75" i="3"/>
  <c r="T69" i="3"/>
  <c r="T59" i="3"/>
  <c r="T53" i="3"/>
  <c r="T33" i="3"/>
  <c r="T31" i="3"/>
  <c r="T83" i="3"/>
  <c r="T61" i="3"/>
  <c r="T43" i="3"/>
  <c r="T37" i="3"/>
  <c r="T21" i="3"/>
  <c r="T15" i="3"/>
  <c r="T79" i="3"/>
  <c r="T77" i="3"/>
  <c r="T49" i="3"/>
  <c r="T27" i="3"/>
  <c r="T65" i="3"/>
  <c r="T47" i="3"/>
  <c r="T23" i="3"/>
  <c r="T63" i="3"/>
  <c r="T45" i="3"/>
  <c r="T35" i="3"/>
  <c r="T17" i="3"/>
  <c r="T57" i="3"/>
  <c r="T55" i="3"/>
  <c r="T41" i="3"/>
  <c r="T39" i="3"/>
  <c r="T29" i="3"/>
  <c r="T73" i="3"/>
  <c r="T25" i="3"/>
  <c r="T13" i="3"/>
  <c r="T71" i="3"/>
  <c r="T19" i="3"/>
  <c r="T60" i="3"/>
  <c r="T96" i="3"/>
  <c r="T20" i="3"/>
  <c r="T92" i="3"/>
  <c r="T90" i="3"/>
  <c r="T88" i="3"/>
  <c r="T86" i="3"/>
  <c r="T80" i="3"/>
  <c r="T78" i="3"/>
  <c r="T72" i="3"/>
  <c r="T70" i="3"/>
  <c r="T50" i="3"/>
  <c r="T34" i="3"/>
  <c r="T110" i="3"/>
  <c r="T106" i="3"/>
  <c r="T84" i="3"/>
  <c r="T76" i="3"/>
  <c r="T74" i="3"/>
  <c r="T68" i="3"/>
  <c r="T64" i="3"/>
  <c r="T62" i="3"/>
  <c r="T58" i="3"/>
  <c r="T56" i="3"/>
  <c r="T54" i="3"/>
  <c r="T40" i="3"/>
  <c r="T38" i="3"/>
  <c r="T36" i="3"/>
  <c r="T28" i="3"/>
  <c r="T26" i="3"/>
  <c r="T98" i="3"/>
  <c r="T82" i="3"/>
  <c r="T66" i="3"/>
  <c r="T52" i="3"/>
  <c r="T46" i="3"/>
  <c r="T42" i="3"/>
  <c r="T16" i="3"/>
  <c r="T14" i="3"/>
  <c r="T112" i="3"/>
  <c r="T108" i="3"/>
  <c r="T104" i="3"/>
  <c r="T102" i="3"/>
  <c r="T100" i="3"/>
  <c r="T94" i="3"/>
  <c r="T48" i="3"/>
  <c r="T44" i="3"/>
  <c r="T18" i="3"/>
  <c r="T30" i="3"/>
  <c r="T24" i="3"/>
  <c r="T32" i="3"/>
  <c r="T22" i="3"/>
  <c r="U12" i="3"/>
  <c r="U93" i="3" l="1"/>
  <c r="U105" i="3"/>
  <c r="U97" i="3"/>
  <c r="U89" i="3"/>
  <c r="U85" i="3"/>
  <c r="U81" i="3"/>
  <c r="U107" i="3"/>
  <c r="U99" i="3"/>
  <c r="U91" i="3"/>
  <c r="U109" i="3"/>
  <c r="U83" i="3"/>
  <c r="U75" i="3"/>
  <c r="U71" i="3"/>
  <c r="U63" i="3"/>
  <c r="U59" i="3"/>
  <c r="U55" i="3"/>
  <c r="U47" i="3"/>
  <c r="U95" i="3"/>
  <c r="U79" i="3"/>
  <c r="U65" i="3"/>
  <c r="U49" i="3"/>
  <c r="U37" i="3"/>
  <c r="U29" i="3"/>
  <c r="U21" i="3"/>
  <c r="U17" i="3"/>
  <c r="U13" i="3"/>
  <c r="U77" i="3"/>
  <c r="U69" i="3"/>
  <c r="U67" i="3"/>
  <c r="U27" i="3"/>
  <c r="U57" i="3"/>
  <c r="U41" i="3"/>
  <c r="U39" i="3"/>
  <c r="U33" i="3"/>
  <c r="U31" i="3"/>
  <c r="U23" i="3"/>
  <c r="U111" i="3"/>
  <c r="U45" i="3"/>
  <c r="U35" i="3"/>
  <c r="U103" i="3"/>
  <c r="U87" i="3"/>
  <c r="U61" i="3"/>
  <c r="U73" i="3"/>
  <c r="U25" i="3"/>
  <c r="U19" i="3"/>
  <c r="U51" i="3"/>
  <c r="U43" i="3"/>
  <c r="U15" i="3"/>
  <c r="U101" i="3"/>
  <c r="U53" i="3"/>
  <c r="U60" i="3"/>
  <c r="U20" i="3"/>
  <c r="U96" i="3"/>
  <c r="U14" i="3"/>
  <c r="U112" i="3"/>
  <c r="U110" i="3"/>
  <c r="U108" i="3"/>
  <c r="U106" i="3"/>
  <c r="U104" i="3"/>
  <c r="U102" i="3"/>
  <c r="U100" i="3"/>
  <c r="U94" i="3"/>
  <c r="U44" i="3"/>
  <c r="U32" i="3"/>
  <c r="U24" i="3"/>
  <c r="U22" i="3"/>
  <c r="U18" i="3"/>
  <c r="U98" i="3"/>
  <c r="U92" i="3"/>
  <c r="U90" i="3"/>
  <c r="U88" i="3"/>
  <c r="U86" i="3"/>
  <c r="U84" i="3"/>
  <c r="U82" i="3"/>
  <c r="U80" i="3"/>
  <c r="U78" i="3"/>
  <c r="U74" i="3"/>
  <c r="U72" i="3"/>
  <c r="U70" i="3"/>
  <c r="U26" i="3"/>
  <c r="U76" i="3"/>
  <c r="U68" i="3"/>
  <c r="U64" i="3"/>
  <c r="U62" i="3"/>
  <c r="U58" i="3"/>
  <c r="U56" i="3"/>
  <c r="U54" i="3"/>
  <c r="U50" i="3"/>
  <c r="U42" i="3"/>
  <c r="U40" i="3"/>
  <c r="U38" i="3"/>
  <c r="U36" i="3"/>
  <c r="U30" i="3"/>
  <c r="U28" i="3"/>
  <c r="U16" i="3"/>
  <c r="U66" i="3"/>
  <c r="U52" i="3"/>
  <c r="U48" i="3"/>
  <c r="U46" i="3"/>
  <c r="U34" i="3"/>
  <c r="V12" i="3"/>
  <c r="V111" i="3" l="1"/>
  <c r="V107" i="3"/>
  <c r="V103" i="3"/>
  <c r="V99" i="3"/>
  <c r="V95" i="3"/>
  <c r="V91" i="3"/>
  <c r="V109" i="3"/>
  <c r="V105" i="3"/>
  <c r="V101" i="3"/>
  <c r="V97" i="3"/>
  <c r="V112" i="3"/>
  <c r="V104" i="3"/>
  <c r="V96" i="3"/>
  <c r="V88" i="3"/>
  <c r="V84" i="3"/>
  <c r="V80" i="3"/>
  <c r="V106" i="3"/>
  <c r="V98" i="3"/>
  <c r="V93" i="3"/>
  <c r="V87" i="3"/>
  <c r="V83" i="3"/>
  <c r="V79" i="3"/>
  <c r="V108" i="3"/>
  <c r="V92" i="3"/>
  <c r="V90" i="3"/>
  <c r="V82" i="3"/>
  <c r="V78" i="3"/>
  <c r="V74" i="3"/>
  <c r="V70" i="3"/>
  <c r="V66" i="3"/>
  <c r="V62" i="3"/>
  <c r="V58" i="3"/>
  <c r="V54" i="3"/>
  <c r="V50" i="3"/>
  <c r="V46" i="3"/>
  <c r="V89" i="3"/>
  <c r="V77" i="3"/>
  <c r="V71" i="3"/>
  <c r="V67" i="3"/>
  <c r="V64" i="3"/>
  <c r="V61" i="3"/>
  <c r="V55" i="3"/>
  <c r="V51" i="3"/>
  <c r="V48" i="3"/>
  <c r="V45" i="3"/>
  <c r="V43" i="3"/>
  <c r="V40" i="3"/>
  <c r="V36" i="3"/>
  <c r="V28" i="3"/>
  <c r="V24" i="3"/>
  <c r="V20" i="3"/>
  <c r="V16" i="3"/>
  <c r="V110" i="3"/>
  <c r="V81" i="3"/>
  <c r="V60" i="3"/>
  <c r="V59" i="3"/>
  <c r="V57" i="3"/>
  <c r="V49" i="3"/>
  <c r="V41" i="3"/>
  <c r="V39" i="3"/>
  <c r="V33" i="3"/>
  <c r="V31" i="3"/>
  <c r="V23" i="3"/>
  <c r="V17" i="3"/>
  <c r="V102" i="3"/>
  <c r="V100" i="3"/>
  <c r="V76" i="3"/>
  <c r="V75" i="3"/>
  <c r="V73" i="3"/>
  <c r="V65" i="3"/>
  <c r="V47" i="3"/>
  <c r="V38" i="3"/>
  <c r="V35" i="3"/>
  <c r="V29" i="3"/>
  <c r="V25" i="3"/>
  <c r="V22" i="3"/>
  <c r="V19" i="3"/>
  <c r="V63" i="3"/>
  <c r="V85" i="3"/>
  <c r="V37" i="3"/>
  <c r="V30" i="3"/>
  <c r="V27" i="3"/>
  <c r="V18" i="3"/>
  <c r="V15" i="3"/>
  <c r="V56" i="3"/>
  <c r="V53" i="3"/>
  <c r="V21" i="3"/>
  <c r="V69" i="3"/>
  <c r="V13" i="3"/>
  <c r="V86" i="3"/>
  <c r="V72" i="3"/>
  <c r="V14" i="3"/>
  <c r="V44" i="3"/>
  <c r="V34" i="3"/>
  <c r="V32" i="3"/>
  <c r="V26" i="3"/>
  <c r="V42" i="3"/>
  <c r="V94" i="3"/>
  <c r="V68" i="3"/>
  <c r="V52" i="3"/>
  <c r="W12" i="3"/>
  <c r="W110" i="3" l="1"/>
  <c r="W106" i="3"/>
  <c r="W102" i="3"/>
  <c r="W98" i="3"/>
  <c r="W94" i="3"/>
  <c r="W93" i="3"/>
  <c r="W112" i="3"/>
  <c r="W108" i="3"/>
  <c r="W104" i="3"/>
  <c r="W100" i="3"/>
  <c r="W96" i="3"/>
  <c r="W92" i="3"/>
  <c r="W107" i="3"/>
  <c r="W99" i="3"/>
  <c r="W91" i="3"/>
  <c r="W87" i="3"/>
  <c r="W83" i="3"/>
  <c r="W79" i="3"/>
  <c r="W109" i="3"/>
  <c r="W101" i="3"/>
  <c r="W90" i="3"/>
  <c r="W86" i="3"/>
  <c r="W82" i="3"/>
  <c r="W111" i="3"/>
  <c r="W95" i="3"/>
  <c r="W85" i="3"/>
  <c r="W77" i="3"/>
  <c r="W73" i="3"/>
  <c r="W69" i="3"/>
  <c r="W65" i="3"/>
  <c r="W61" i="3"/>
  <c r="W57" i="3"/>
  <c r="W53" i="3"/>
  <c r="W49" i="3"/>
  <c r="W45" i="3"/>
  <c r="W105" i="3"/>
  <c r="W84" i="3"/>
  <c r="W81" i="3"/>
  <c r="W76" i="3"/>
  <c r="W70" i="3"/>
  <c r="W60" i="3"/>
  <c r="W54" i="3"/>
  <c r="W41" i="3"/>
  <c r="W39" i="3"/>
  <c r="W35" i="3"/>
  <c r="W27" i="3"/>
  <c r="W25" i="3"/>
  <c r="W23" i="3"/>
  <c r="W19" i="3"/>
  <c r="W15" i="3"/>
  <c r="W78" i="3"/>
  <c r="W75" i="3"/>
  <c r="W68" i="3"/>
  <c r="W50" i="3"/>
  <c r="W47" i="3"/>
  <c r="W38" i="3"/>
  <c r="W29" i="3"/>
  <c r="W22" i="3"/>
  <c r="W16" i="3"/>
  <c r="W13" i="3"/>
  <c r="W80" i="3"/>
  <c r="W66" i="3"/>
  <c r="W63" i="3"/>
  <c r="W58" i="3"/>
  <c r="W56" i="3"/>
  <c r="W55" i="3"/>
  <c r="W48" i="3"/>
  <c r="W44" i="3"/>
  <c r="W28" i="3"/>
  <c r="W103" i="3"/>
  <c r="W89" i="3"/>
  <c r="W64" i="3"/>
  <c r="W46" i="3"/>
  <c r="W40" i="3"/>
  <c r="W37" i="3"/>
  <c r="W30" i="3"/>
  <c r="W18" i="3"/>
  <c r="W17" i="3"/>
  <c r="W62" i="3"/>
  <c r="W59" i="3"/>
  <c r="W33" i="3"/>
  <c r="W31" i="3"/>
  <c r="W20" i="3"/>
  <c r="W74" i="3"/>
  <c r="W72" i="3"/>
  <c r="W71" i="3"/>
  <c r="W51" i="3"/>
  <c r="W43" i="3"/>
  <c r="W24" i="3"/>
  <c r="W21" i="3"/>
  <c r="W14" i="3"/>
  <c r="W88" i="3"/>
  <c r="W97" i="3"/>
  <c r="W67" i="3"/>
  <c r="W52" i="3"/>
  <c r="W36" i="3"/>
  <c r="W42" i="3"/>
  <c r="W26" i="3"/>
  <c r="W34" i="3"/>
  <c r="W32" i="3"/>
  <c r="X12" i="3"/>
  <c r="X109" i="3" l="1"/>
  <c r="X105" i="3"/>
  <c r="X101" i="3"/>
  <c r="X97" i="3"/>
  <c r="X111" i="3"/>
  <c r="X107" i="3"/>
  <c r="X103" i="3"/>
  <c r="X99" i="3"/>
  <c r="X95" i="3"/>
  <c r="X91" i="3"/>
  <c r="X106" i="3"/>
  <c r="X98" i="3"/>
  <c r="X93" i="3"/>
  <c r="X90" i="3"/>
  <c r="X86" i="3"/>
  <c r="X82" i="3"/>
  <c r="X108" i="3"/>
  <c r="X100" i="3"/>
  <c r="X92" i="3"/>
  <c r="X89" i="3"/>
  <c r="X85" i="3"/>
  <c r="X81" i="3"/>
  <c r="X110" i="3"/>
  <c r="X94" i="3"/>
  <c r="X84" i="3"/>
  <c r="X76" i="3"/>
  <c r="X72" i="3"/>
  <c r="X68" i="3"/>
  <c r="X67" i="3"/>
  <c r="X64" i="3"/>
  <c r="X60" i="3"/>
  <c r="X56" i="3"/>
  <c r="X52" i="3"/>
  <c r="X51" i="3"/>
  <c r="X48" i="3"/>
  <c r="X112" i="3"/>
  <c r="X102" i="3"/>
  <c r="X73" i="3"/>
  <c r="X66" i="3"/>
  <c r="X63" i="3"/>
  <c r="X57" i="3"/>
  <c r="X50" i="3"/>
  <c r="X47" i="3"/>
  <c r="X42" i="3"/>
  <c r="X38" i="3"/>
  <c r="X33" i="3"/>
  <c r="X31" i="3"/>
  <c r="X30" i="3"/>
  <c r="X22" i="3"/>
  <c r="X18" i="3"/>
  <c r="X14" i="3"/>
  <c r="X80" i="3"/>
  <c r="X79" i="3"/>
  <c r="X65" i="3"/>
  <c r="X58" i="3"/>
  <c r="X55" i="3"/>
  <c r="X44" i="3"/>
  <c r="X35" i="3"/>
  <c r="X28" i="3"/>
  <c r="X25" i="3"/>
  <c r="X19" i="3"/>
  <c r="X104" i="3"/>
  <c r="X96" i="3"/>
  <c r="X74" i="3"/>
  <c r="X71" i="3"/>
  <c r="X53" i="3"/>
  <c r="X46" i="3"/>
  <c r="X45" i="3"/>
  <c r="X43" i="3"/>
  <c r="X40" i="3"/>
  <c r="X37" i="3"/>
  <c r="X24" i="3"/>
  <c r="X21" i="3"/>
  <c r="X87" i="3"/>
  <c r="X62" i="3"/>
  <c r="X61" i="3"/>
  <c r="X59" i="3"/>
  <c r="X27" i="3"/>
  <c r="X20" i="3"/>
  <c r="X15" i="3"/>
  <c r="X83" i="3"/>
  <c r="X78" i="3"/>
  <c r="X77" i="3"/>
  <c r="X75" i="3"/>
  <c r="X41" i="3"/>
  <c r="X39" i="3"/>
  <c r="X29" i="3"/>
  <c r="X16" i="3"/>
  <c r="X13" i="3"/>
  <c r="X88" i="3"/>
  <c r="X69" i="3"/>
  <c r="X54" i="3"/>
  <c r="X36" i="3"/>
  <c r="X70" i="3"/>
  <c r="X17" i="3"/>
  <c r="X23" i="3"/>
  <c r="X49" i="3"/>
  <c r="X26" i="3"/>
  <c r="X32" i="3"/>
  <c r="X34" i="3"/>
  <c r="Y12" i="3"/>
  <c r="Y112" i="3" l="1"/>
  <c r="Y108" i="3"/>
  <c r="Y104" i="3"/>
  <c r="Y100" i="3"/>
  <c r="Y96" i="3"/>
  <c r="Y92" i="3"/>
  <c r="Y110" i="3"/>
  <c r="Y106" i="3"/>
  <c r="Y102" i="3"/>
  <c r="Y98" i="3"/>
  <c r="Y94" i="3"/>
  <c r="Y93" i="3"/>
  <c r="Y90" i="3"/>
  <c r="Y109" i="3"/>
  <c r="Y101" i="3"/>
  <c r="Y89" i="3"/>
  <c r="Y85" i="3"/>
  <c r="Y81" i="3"/>
  <c r="Y111" i="3"/>
  <c r="Y103" i="3"/>
  <c r="Y95" i="3"/>
  <c r="Y88" i="3"/>
  <c r="Y84" i="3"/>
  <c r="Y80" i="3"/>
  <c r="Y97" i="3"/>
  <c r="Y87" i="3"/>
  <c r="Y79" i="3"/>
  <c r="Y75" i="3"/>
  <c r="Y71" i="3"/>
  <c r="Y63" i="3"/>
  <c r="Y59" i="3"/>
  <c r="Y55" i="3"/>
  <c r="Y47" i="3"/>
  <c r="Y99" i="3"/>
  <c r="Y86" i="3"/>
  <c r="Y83" i="3"/>
  <c r="Y78" i="3"/>
  <c r="Y72" i="3"/>
  <c r="Y69" i="3"/>
  <c r="Y62" i="3"/>
  <c r="Y56" i="3"/>
  <c r="Y53" i="3"/>
  <c r="Y46" i="3"/>
  <c r="Y37" i="3"/>
  <c r="Y29" i="3"/>
  <c r="Y21" i="3"/>
  <c r="Y17" i="3"/>
  <c r="Y13" i="3"/>
  <c r="Y91" i="3"/>
  <c r="Y82" i="3"/>
  <c r="Y76" i="3"/>
  <c r="Y74" i="3"/>
  <c r="Y73" i="3"/>
  <c r="Y66" i="3"/>
  <c r="Y48" i="3"/>
  <c r="Y45" i="3"/>
  <c r="Y43" i="3"/>
  <c r="Y40" i="3"/>
  <c r="Y24" i="3"/>
  <c r="Y18" i="3"/>
  <c r="Y15" i="3"/>
  <c r="Y64" i="3"/>
  <c r="Y61" i="3"/>
  <c r="Y54" i="3"/>
  <c r="Y51" i="3"/>
  <c r="Y36" i="3"/>
  <c r="Y30" i="3"/>
  <c r="Y27" i="3"/>
  <c r="Y20" i="3"/>
  <c r="Y107" i="3"/>
  <c r="Y77" i="3"/>
  <c r="Y42" i="3"/>
  <c r="Y41" i="3"/>
  <c r="Y39" i="3"/>
  <c r="Y33" i="3"/>
  <c r="Y32" i="3"/>
  <c r="Y31" i="3"/>
  <c r="Y16" i="3"/>
  <c r="Y60" i="3"/>
  <c r="Y58" i="3"/>
  <c r="Y57" i="3"/>
  <c r="Y44" i="3"/>
  <c r="Y25" i="3"/>
  <c r="Y22" i="3"/>
  <c r="Y19" i="3"/>
  <c r="Y14" i="3"/>
  <c r="Y105" i="3"/>
  <c r="Y70" i="3"/>
  <c r="Y67" i="3"/>
  <c r="Y52" i="3"/>
  <c r="Y49" i="3"/>
  <c r="Y23" i="3"/>
  <c r="Y38" i="3"/>
  <c r="Y35" i="3"/>
  <c r="Y65" i="3"/>
  <c r="Y50" i="3"/>
  <c r="Y68" i="3"/>
  <c r="Y28" i="3"/>
  <c r="Y26" i="3"/>
  <c r="Y34" i="3"/>
  <c r="Z12" i="3"/>
  <c r="Z111" i="3" l="1"/>
  <c r="Z107" i="3"/>
  <c r="Z103" i="3"/>
  <c r="Z99" i="3"/>
  <c r="Z95" i="3"/>
  <c r="Z91" i="3"/>
  <c r="Z109" i="3"/>
  <c r="Z105" i="3"/>
  <c r="Z101" i="3"/>
  <c r="Z97" i="3"/>
  <c r="Z108" i="3"/>
  <c r="Z100" i="3"/>
  <c r="Z92" i="3"/>
  <c r="Z88" i="3"/>
  <c r="Z84" i="3"/>
  <c r="Z80" i="3"/>
  <c r="Z110" i="3"/>
  <c r="Z102" i="3"/>
  <c r="Z94" i="3"/>
  <c r="Z87" i="3"/>
  <c r="Z83" i="3"/>
  <c r="Z79" i="3"/>
  <c r="Z112" i="3"/>
  <c r="Z96" i="3"/>
  <c r="Z86" i="3"/>
  <c r="Z78" i="3"/>
  <c r="Z74" i="3"/>
  <c r="Z70" i="3"/>
  <c r="Z66" i="3"/>
  <c r="Z62" i="3"/>
  <c r="Z58" i="3"/>
  <c r="Z54" i="3"/>
  <c r="Z50" i="3"/>
  <c r="Z46" i="3"/>
  <c r="Z75" i="3"/>
  <c r="Z68" i="3"/>
  <c r="Z65" i="3"/>
  <c r="Z59" i="3"/>
  <c r="Z52" i="3"/>
  <c r="Z49" i="3"/>
  <c r="Z44" i="3"/>
  <c r="Z43" i="3"/>
  <c r="Z40" i="3"/>
  <c r="Z36" i="3"/>
  <c r="Z32" i="3"/>
  <c r="Z28" i="3"/>
  <c r="Z24" i="3"/>
  <c r="Z20" i="3"/>
  <c r="Z16" i="3"/>
  <c r="Z106" i="3"/>
  <c r="Z104" i="3"/>
  <c r="Z71" i="3"/>
  <c r="Z64" i="3"/>
  <c r="Z63" i="3"/>
  <c r="Z61" i="3"/>
  <c r="Z56" i="3"/>
  <c r="Z53" i="3"/>
  <c r="Z51" i="3"/>
  <c r="Z37" i="3"/>
  <c r="Z30" i="3"/>
  <c r="Z27" i="3"/>
  <c r="Z21" i="3"/>
  <c r="Z14" i="3"/>
  <c r="Z98" i="3"/>
  <c r="Z89" i="3"/>
  <c r="Z77" i="3"/>
  <c r="Z72" i="3"/>
  <c r="Z69" i="3"/>
  <c r="Z67" i="3"/>
  <c r="Z42" i="3"/>
  <c r="Z41" i="3"/>
  <c r="Z39" i="3"/>
  <c r="Z33" i="3"/>
  <c r="Z31" i="3"/>
  <c r="Z23" i="3"/>
  <c r="Z85" i="3"/>
  <c r="Z60" i="3"/>
  <c r="Z57" i="3"/>
  <c r="Z29" i="3"/>
  <c r="Z25" i="3"/>
  <c r="Z22" i="3"/>
  <c r="Z19" i="3"/>
  <c r="Z13" i="3"/>
  <c r="Z81" i="3"/>
  <c r="Z76" i="3"/>
  <c r="Z73" i="3"/>
  <c r="Z55" i="3"/>
  <c r="Z90" i="3"/>
  <c r="Z38" i="3"/>
  <c r="Z35" i="3"/>
  <c r="Z93" i="3"/>
  <c r="Z47" i="3"/>
  <c r="Z18" i="3"/>
  <c r="Z15" i="3"/>
  <c r="Z17" i="3"/>
  <c r="Z82" i="3"/>
  <c r="Z45" i="3"/>
  <c r="Z48" i="3"/>
  <c r="Z34" i="3"/>
  <c r="Z26" i="3"/>
  <c r="AA12" i="3"/>
  <c r="AA110" i="3" l="1"/>
  <c r="AA106" i="3"/>
  <c r="AA102" i="3"/>
  <c r="AA98" i="3"/>
  <c r="AA94" i="3"/>
  <c r="AA93" i="3"/>
  <c r="AA90" i="3"/>
  <c r="AA112" i="3"/>
  <c r="AA108" i="3"/>
  <c r="AA104" i="3"/>
  <c r="AA100" i="3"/>
  <c r="AA96" i="3"/>
  <c r="AA92" i="3"/>
  <c r="AA111" i="3"/>
  <c r="AA103" i="3"/>
  <c r="AA95" i="3"/>
  <c r="AA87" i="3"/>
  <c r="AA83" i="3"/>
  <c r="AA79" i="3"/>
  <c r="AA105" i="3"/>
  <c r="AA97" i="3"/>
  <c r="AA86" i="3"/>
  <c r="AA82" i="3"/>
  <c r="AA99" i="3"/>
  <c r="AA89" i="3"/>
  <c r="AA81" i="3"/>
  <c r="AA77" i="3"/>
  <c r="AA73" i="3"/>
  <c r="AA69" i="3"/>
  <c r="AA65" i="3"/>
  <c r="AA61" i="3"/>
  <c r="AA57" i="3"/>
  <c r="AA53" i="3"/>
  <c r="AA49" i="3"/>
  <c r="AA45" i="3"/>
  <c r="AA109" i="3"/>
  <c r="AA88" i="3"/>
  <c r="AA85" i="3"/>
  <c r="AA74" i="3"/>
  <c r="AA71" i="3"/>
  <c r="AA67" i="3"/>
  <c r="AA64" i="3"/>
  <c r="AA58" i="3"/>
  <c r="AA55" i="3"/>
  <c r="AA51" i="3"/>
  <c r="AA48" i="3"/>
  <c r="AA41" i="3"/>
  <c r="AA39" i="3"/>
  <c r="AA35" i="3"/>
  <c r="AA27" i="3"/>
  <c r="AA25" i="3"/>
  <c r="AA23" i="3"/>
  <c r="AA19" i="3"/>
  <c r="AA15" i="3"/>
  <c r="AA72" i="3"/>
  <c r="AA54" i="3"/>
  <c r="AA46" i="3"/>
  <c r="AA42" i="3"/>
  <c r="AA36" i="3"/>
  <c r="AA33" i="3"/>
  <c r="AA31" i="3"/>
  <c r="AA20" i="3"/>
  <c r="AA17" i="3"/>
  <c r="AA107" i="3"/>
  <c r="AA70" i="3"/>
  <c r="AA62" i="3"/>
  <c r="AA60" i="3"/>
  <c r="AA59" i="3"/>
  <c r="AA52" i="3"/>
  <c r="AA38" i="3"/>
  <c r="AA32" i="3"/>
  <c r="AA29" i="3"/>
  <c r="AA22" i="3"/>
  <c r="AA78" i="3"/>
  <c r="AA76" i="3"/>
  <c r="AA75" i="3"/>
  <c r="AA44" i="3"/>
  <c r="AA34" i="3"/>
  <c r="AA14" i="3"/>
  <c r="AA91" i="3"/>
  <c r="AA56" i="3"/>
  <c r="AA43" i="3"/>
  <c r="AA24" i="3"/>
  <c r="AA21" i="3"/>
  <c r="AA101" i="3"/>
  <c r="AA68" i="3"/>
  <c r="AA50" i="3"/>
  <c r="AA47" i="3"/>
  <c r="AA28" i="3"/>
  <c r="AA18" i="3"/>
  <c r="AA84" i="3"/>
  <c r="AA66" i="3"/>
  <c r="AA16" i="3"/>
  <c r="AA13" i="3"/>
  <c r="AA30" i="3"/>
  <c r="AA40" i="3"/>
  <c r="AA37" i="3"/>
  <c r="AA80" i="3"/>
  <c r="AA63" i="3"/>
  <c r="AA26" i="3"/>
  <c r="AB12" i="3"/>
  <c r="AB109" i="3" l="1"/>
  <c r="AB105" i="3"/>
  <c r="AB101" i="3"/>
  <c r="AB97" i="3"/>
  <c r="AB111" i="3"/>
  <c r="AB107" i="3"/>
  <c r="AB103" i="3"/>
  <c r="AB99" i="3"/>
  <c r="AB95" i="3"/>
  <c r="AB91" i="3"/>
  <c r="AB110" i="3"/>
  <c r="AB102" i="3"/>
  <c r="AB94" i="3"/>
  <c r="AB86" i="3"/>
  <c r="AB82" i="3"/>
  <c r="AB112" i="3"/>
  <c r="AB104" i="3"/>
  <c r="AB96" i="3"/>
  <c r="AB89" i="3"/>
  <c r="AB85" i="3"/>
  <c r="AB81" i="3"/>
  <c r="AB98" i="3"/>
  <c r="AB88" i="3"/>
  <c r="AB80" i="3"/>
  <c r="AB76" i="3"/>
  <c r="AB72" i="3"/>
  <c r="AB68" i="3"/>
  <c r="AB67" i="3"/>
  <c r="AB64" i="3"/>
  <c r="AB60" i="3"/>
  <c r="AB56" i="3"/>
  <c r="AB52" i="3"/>
  <c r="AB51" i="3"/>
  <c r="AB48" i="3"/>
  <c r="AB106" i="3"/>
  <c r="AB93" i="3"/>
  <c r="AB92" i="3"/>
  <c r="AB77" i="3"/>
  <c r="AB70" i="3"/>
  <c r="AB61" i="3"/>
  <c r="AB54" i="3"/>
  <c r="AB45" i="3"/>
  <c r="AB42" i="3"/>
  <c r="AB38" i="3"/>
  <c r="AB34" i="3"/>
  <c r="AB33" i="3"/>
  <c r="AB31" i="3"/>
  <c r="AB30" i="3"/>
  <c r="AB26" i="3"/>
  <c r="AB22" i="3"/>
  <c r="AB18" i="3"/>
  <c r="AB14" i="3"/>
  <c r="AB108" i="3"/>
  <c r="AB100" i="3"/>
  <c r="AB69" i="3"/>
  <c r="AB62" i="3"/>
  <c r="AB59" i="3"/>
  <c r="AB41" i="3"/>
  <c r="AB39" i="3"/>
  <c r="AB32" i="3"/>
  <c r="AB29" i="3"/>
  <c r="AB23" i="3"/>
  <c r="AB16" i="3"/>
  <c r="AB13" i="3"/>
  <c r="AB90" i="3"/>
  <c r="AB87" i="3"/>
  <c r="AB78" i="3"/>
  <c r="AB75" i="3"/>
  <c r="AB57" i="3"/>
  <c r="AB50" i="3"/>
  <c r="AB49" i="3"/>
  <c r="AB47" i="3"/>
  <c r="AB44" i="3"/>
  <c r="AB35" i="3"/>
  <c r="AB28" i="3"/>
  <c r="AB25" i="3"/>
  <c r="AB19" i="3"/>
  <c r="AB83" i="3"/>
  <c r="AB73" i="3"/>
  <c r="AB58" i="3"/>
  <c r="AB55" i="3"/>
  <c r="AB43" i="3"/>
  <c r="AB24" i="3"/>
  <c r="AB21" i="3"/>
  <c r="AB79" i="3"/>
  <c r="AB74" i="3"/>
  <c r="AB71" i="3"/>
  <c r="AB53" i="3"/>
  <c r="AB36" i="3"/>
  <c r="AB17" i="3"/>
  <c r="AB84" i="3"/>
  <c r="AB66" i="3"/>
  <c r="AB65" i="3"/>
  <c r="AB63" i="3"/>
  <c r="AB40" i="3"/>
  <c r="AB37" i="3"/>
  <c r="AB15" i="3"/>
  <c r="AB46" i="3"/>
  <c r="AB20" i="3"/>
  <c r="AB27" i="3"/>
  <c r="AC12" i="3"/>
  <c r="AC112" i="3" l="1"/>
  <c r="AC108" i="3"/>
  <c r="AC104" i="3"/>
  <c r="AC100" i="3"/>
  <c r="AC96" i="3"/>
  <c r="AC92" i="3"/>
  <c r="AC110" i="3"/>
  <c r="AC106" i="3"/>
  <c r="AC102" i="3"/>
  <c r="AC98" i="3"/>
  <c r="AC94" i="3"/>
  <c r="AC93" i="3"/>
  <c r="AC90" i="3"/>
  <c r="AC105" i="3"/>
  <c r="AC97" i="3"/>
  <c r="AC89" i="3"/>
  <c r="AC85" i="3"/>
  <c r="AC81" i="3"/>
  <c r="AC107" i="3"/>
  <c r="AC99" i="3"/>
  <c r="AC91" i="3"/>
  <c r="AC88" i="3"/>
  <c r="AC84" i="3"/>
  <c r="AC80" i="3"/>
  <c r="AC101" i="3"/>
  <c r="AC83" i="3"/>
  <c r="AC75" i="3"/>
  <c r="AC71" i="3"/>
  <c r="AC63" i="3"/>
  <c r="AC59" i="3"/>
  <c r="AC55" i="3"/>
  <c r="AC47" i="3"/>
  <c r="AC103" i="3"/>
  <c r="AC87" i="3"/>
  <c r="AC76" i="3"/>
  <c r="AC73" i="3"/>
  <c r="AC66" i="3"/>
  <c r="AC60" i="3"/>
  <c r="AC57" i="3"/>
  <c r="AC50" i="3"/>
  <c r="AC37" i="3"/>
  <c r="AC29" i="3"/>
  <c r="AC21" i="3"/>
  <c r="AC17" i="3"/>
  <c r="AC13" i="3"/>
  <c r="AC78" i="3"/>
  <c r="AC77" i="3"/>
  <c r="AC70" i="3"/>
  <c r="AC67" i="3"/>
  <c r="AC52" i="3"/>
  <c r="AC49" i="3"/>
  <c r="AC44" i="3"/>
  <c r="AC38" i="3"/>
  <c r="AC35" i="3"/>
  <c r="AC28" i="3"/>
  <c r="AC25" i="3"/>
  <c r="AC22" i="3"/>
  <c r="AC19" i="3"/>
  <c r="AC111" i="3"/>
  <c r="AC109" i="3"/>
  <c r="AC68" i="3"/>
  <c r="AC65" i="3"/>
  <c r="AC58" i="3"/>
  <c r="AC43" i="3"/>
  <c r="AC40" i="3"/>
  <c r="AC34" i="3"/>
  <c r="AC24" i="3"/>
  <c r="AC18" i="3"/>
  <c r="AC79" i="3"/>
  <c r="AC74" i="3"/>
  <c r="AC56" i="3"/>
  <c r="AC53" i="3"/>
  <c r="AC36" i="3"/>
  <c r="AC95" i="3"/>
  <c r="AC72" i="3"/>
  <c r="AC69" i="3"/>
  <c r="AC54" i="3"/>
  <c r="AC51" i="3"/>
  <c r="AC26" i="3"/>
  <c r="AC23" i="3"/>
  <c r="AC15" i="3"/>
  <c r="AC86" i="3"/>
  <c r="AC82" i="3"/>
  <c r="AC48" i="3"/>
  <c r="AC46" i="3"/>
  <c r="AC45" i="3"/>
  <c r="AC30" i="3"/>
  <c r="AC27" i="3"/>
  <c r="AC20" i="3"/>
  <c r="AC62" i="3"/>
  <c r="AC32" i="3"/>
  <c r="AC14" i="3"/>
  <c r="AC61" i="3"/>
  <c r="AC31" i="3"/>
  <c r="AC64" i="3"/>
  <c r="AC42" i="3"/>
  <c r="AC39" i="3"/>
  <c r="AC33" i="3"/>
  <c r="AC41" i="3"/>
  <c r="AC16" i="3"/>
  <c r="AD12" i="3"/>
  <c r="AD111" i="3" l="1"/>
  <c r="AD107" i="3"/>
  <c r="AD103" i="3"/>
  <c r="AD99" i="3"/>
  <c r="AD95" i="3"/>
  <c r="AD91" i="3"/>
  <c r="AD109" i="3"/>
  <c r="AD105" i="3"/>
  <c r="AD101" i="3"/>
  <c r="AD97" i="3"/>
  <c r="AD112" i="3"/>
  <c r="AD104" i="3"/>
  <c r="AD96" i="3"/>
  <c r="AD88" i="3"/>
  <c r="AD84" i="3"/>
  <c r="AD80" i="3"/>
  <c r="AD106" i="3"/>
  <c r="AD98" i="3"/>
  <c r="AD93" i="3"/>
  <c r="AD90" i="3"/>
  <c r="AD87" i="3"/>
  <c r="AD83" i="3"/>
  <c r="AD79" i="3"/>
  <c r="AD100" i="3"/>
  <c r="AD82" i="3"/>
  <c r="AD78" i="3"/>
  <c r="AD74" i="3"/>
  <c r="AD70" i="3"/>
  <c r="AD66" i="3"/>
  <c r="AD62" i="3"/>
  <c r="AD58" i="3"/>
  <c r="AD54" i="3"/>
  <c r="AD50" i="3"/>
  <c r="AD46" i="3"/>
  <c r="AD72" i="3"/>
  <c r="AD69" i="3"/>
  <c r="AD63" i="3"/>
  <c r="AD56" i="3"/>
  <c r="AD53" i="3"/>
  <c r="AD47" i="3"/>
  <c r="AD44" i="3"/>
  <c r="AD43" i="3"/>
  <c r="AD40" i="3"/>
  <c r="AD36" i="3"/>
  <c r="AD32" i="3"/>
  <c r="AD28" i="3"/>
  <c r="AD24" i="3"/>
  <c r="AD20" i="3"/>
  <c r="AD16" i="3"/>
  <c r="AD102" i="3"/>
  <c r="AD89" i="3"/>
  <c r="AD75" i="3"/>
  <c r="AD68" i="3"/>
  <c r="AD65" i="3"/>
  <c r="AD60" i="3"/>
  <c r="AD57" i="3"/>
  <c r="AD34" i="3"/>
  <c r="AD18" i="3"/>
  <c r="AD15" i="3"/>
  <c r="AD94" i="3"/>
  <c r="AD92" i="3"/>
  <c r="AD86" i="3"/>
  <c r="AD85" i="3"/>
  <c r="AD76" i="3"/>
  <c r="AD73" i="3"/>
  <c r="AD55" i="3"/>
  <c r="AD48" i="3"/>
  <c r="AD45" i="3"/>
  <c r="AD37" i="3"/>
  <c r="AD30" i="3"/>
  <c r="AD27" i="3"/>
  <c r="AD21" i="3"/>
  <c r="AD81" i="3"/>
  <c r="AD71" i="3"/>
  <c r="AD51" i="3"/>
  <c r="AD26" i="3"/>
  <c r="AD23" i="3"/>
  <c r="AD17" i="3"/>
  <c r="AD110" i="3"/>
  <c r="AD67" i="3"/>
  <c r="AD52" i="3"/>
  <c r="AD49" i="3"/>
  <c r="AD38" i="3"/>
  <c r="AD35" i="3"/>
  <c r="AD64" i="3"/>
  <c r="AD61" i="3"/>
  <c r="AD42" i="3"/>
  <c r="AD41" i="3"/>
  <c r="AD39" i="3"/>
  <c r="AD33" i="3"/>
  <c r="AD31" i="3"/>
  <c r="AD108" i="3"/>
  <c r="AD77" i="3"/>
  <c r="AD29" i="3"/>
  <c r="AD25" i="3"/>
  <c r="AD13" i="3"/>
  <c r="AD22" i="3"/>
  <c r="AD19" i="3"/>
  <c r="AD59" i="3"/>
  <c r="AD14" i="3"/>
  <c r="AE12" i="3"/>
  <c r="AE110" i="3" l="1"/>
  <c r="AE106" i="3"/>
  <c r="AE102" i="3"/>
  <c r="AE98" i="3"/>
  <c r="AE94" i="3"/>
  <c r="AE93" i="3"/>
  <c r="AE90" i="3"/>
  <c r="AE112" i="3"/>
  <c r="AE108" i="3"/>
  <c r="AE104" i="3"/>
  <c r="AE100" i="3"/>
  <c r="AE96" i="3"/>
  <c r="AE92" i="3"/>
  <c r="AE107" i="3"/>
  <c r="AE99" i="3"/>
  <c r="AE91" i="3"/>
  <c r="AE87" i="3"/>
  <c r="AE83" i="3"/>
  <c r="AE79" i="3"/>
  <c r="AE109" i="3"/>
  <c r="AE101" i="3"/>
  <c r="AE86" i="3"/>
  <c r="AE82" i="3"/>
  <c r="AE103" i="3"/>
  <c r="AE85" i="3"/>
  <c r="AE77" i="3"/>
  <c r="AE73" i="3"/>
  <c r="AE69" i="3"/>
  <c r="AE65" i="3"/>
  <c r="AE61" i="3"/>
  <c r="AE57" i="3"/>
  <c r="AE53" i="3"/>
  <c r="AE49" i="3"/>
  <c r="AE45" i="3"/>
  <c r="AE89" i="3"/>
  <c r="AE80" i="3"/>
  <c r="AE78" i="3"/>
  <c r="AE75" i="3"/>
  <c r="AE68" i="3"/>
  <c r="AE62" i="3"/>
  <c r="AE59" i="3"/>
  <c r="AE52" i="3"/>
  <c r="AE46" i="3"/>
  <c r="AE41" i="3"/>
  <c r="AE39" i="3"/>
  <c r="AE35" i="3"/>
  <c r="AE27" i="3"/>
  <c r="AE25" i="3"/>
  <c r="AE23" i="3"/>
  <c r="AE19" i="3"/>
  <c r="AE15" i="3"/>
  <c r="AE111" i="3"/>
  <c r="AE76" i="3"/>
  <c r="AE58" i="3"/>
  <c r="AE55" i="3"/>
  <c r="AE50" i="3"/>
  <c r="AE48" i="3"/>
  <c r="AE47" i="3"/>
  <c r="AE43" i="3"/>
  <c r="AE40" i="3"/>
  <c r="AE37" i="3"/>
  <c r="AE30" i="3"/>
  <c r="AE24" i="3"/>
  <c r="AE21" i="3"/>
  <c r="AE14" i="3"/>
  <c r="AE105" i="3"/>
  <c r="AE88" i="3"/>
  <c r="AE84" i="3"/>
  <c r="AE81" i="3"/>
  <c r="AE74" i="3"/>
  <c r="AE71" i="3"/>
  <c r="AE66" i="3"/>
  <c r="AE64" i="3"/>
  <c r="AE63" i="3"/>
  <c r="AE56" i="3"/>
  <c r="AE51" i="3"/>
  <c r="AE42" i="3"/>
  <c r="AE36" i="3"/>
  <c r="AE33" i="3"/>
  <c r="AE31" i="3"/>
  <c r="AE26" i="3"/>
  <c r="AE20" i="3"/>
  <c r="AE95" i="3"/>
  <c r="AE72" i="3"/>
  <c r="AE67" i="3"/>
  <c r="AE54" i="3"/>
  <c r="AE38" i="3"/>
  <c r="AE70" i="3"/>
  <c r="AE28" i="3"/>
  <c r="AE18" i="3"/>
  <c r="AE16" i="3"/>
  <c r="AE13" i="3"/>
  <c r="AE97" i="3"/>
  <c r="AE32" i="3"/>
  <c r="AE29" i="3"/>
  <c r="AE22" i="3"/>
  <c r="AE34" i="3"/>
  <c r="AE60" i="3"/>
  <c r="AE17" i="3"/>
  <c r="AE44" i="3"/>
  <c r="AF12" i="3"/>
  <c r="AF109" i="3" l="1"/>
  <c r="AF105" i="3"/>
  <c r="AF101" i="3"/>
  <c r="AF97" i="3"/>
  <c r="AF112" i="3"/>
  <c r="AF111" i="3"/>
  <c r="AF107" i="3"/>
  <c r="AF103" i="3"/>
  <c r="AF99" i="3"/>
  <c r="AF95" i="3"/>
  <c r="AF91" i="3"/>
  <c r="AF106" i="3"/>
  <c r="AF98" i="3"/>
  <c r="AF93" i="3"/>
  <c r="AF90" i="3"/>
  <c r="AF86" i="3"/>
  <c r="AF82" i="3"/>
  <c r="AF108" i="3"/>
  <c r="AF100" i="3"/>
  <c r="AF92" i="3"/>
  <c r="AF89" i="3"/>
  <c r="AF85" i="3"/>
  <c r="AF81" i="3"/>
  <c r="AF102" i="3"/>
  <c r="AF84" i="3"/>
  <c r="AF76" i="3"/>
  <c r="AF72" i="3"/>
  <c r="AF68" i="3"/>
  <c r="AF67" i="3"/>
  <c r="AF64" i="3"/>
  <c r="AF60" i="3"/>
  <c r="AF56" i="3"/>
  <c r="AF52" i="3"/>
  <c r="AF51" i="3"/>
  <c r="AF48" i="3"/>
  <c r="AF110" i="3"/>
  <c r="AF96" i="3"/>
  <c r="AF79" i="3"/>
  <c r="AF74" i="3"/>
  <c r="AF71" i="3"/>
  <c r="AF65" i="3"/>
  <c r="AF58" i="3"/>
  <c r="AF55" i="3"/>
  <c r="AF49" i="3"/>
  <c r="AF42" i="3"/>
  <c r="AF38" i="3"/>
  <c r="AF34" i="3"/>
  <c r="AF33" i="3"/>
  <c r="AF31" i="3"/>
  <c r="AF30" i="3"/>
  <c r="AF26" i="3"/>
  <c r="AF22" i="3"/>
  <c r="AF18" i="3"/>
  <c r="AF14" i="3"/>
  <c r="AF94" i="3"/>
  <c r="AF88" i="3"/>
  <c r="AF87" i="3"/>
  <c r="AF73" i="3"/>
  <c r="AF66" i="3"/>
  <c r="AF63" i="3"/>
  <c r="AF45" i="3"/>
  <c r="AF36" i="3"/>
  <c r="AF27" i="3"/>
  <c r="AF20" i="3"/>
  <c r="AF17" i="3"/>
  <c r="AF83" i="3"/>
  <c r="AF61" i="3"/>
  <c r="AF54" i="3"/>
  <c r="AF53" i="3"/>
  <c r="AF46" i="3"/>
  <c r="AF41" i="3"/>
  <c r="AF39" i="3"/>
  <c r="AF32" i="3"/>
  <c r="AF29" i="3"/>
  <c r="AF23" i="3"/>
  <c r="AF70" i="3"/>
  <c r="AF69" i="3"/>
  <c r="AF35" i="3"/>
  <c r="AF28" i="3"/>
  <c r="AF16" i="3"/>
  <c r="AF15" i="3"/>
  <c r="AF13" i="3"/>
  <c r="AF50" i="3"/>
  <c r="AF47" i="3"/>
  <c r="AF40" i="3"/>
  <c r="AF37" i="3"/>
  <c r="AF80" i="3"/>
  <c r="AF77" i="3"/>
  <c r="AF62" i="3"/>
  <c r="AF59" i="3"/>
  <c r="AF44" i="3"/>
  <c r="AF25" i="3"/>
  <c r="AF19" i="3"/>
  <c r="AF43" i="3"/>
  <c r="AF78" i="3"/>
  <c r="AF24" i="3"/>
  <c r="AF104" i="3"/>
  <c r="AF57" i="3"/>
  <c r="AF21" i="3"/>
  <c r="AF75" i="3"/>
  <c r="AG12" i="3"/>
  <c r="AG112" i="3" l="1"/>
  <c r="AG108" i="3"/>
  <c r="AG104" i="3"/>
  <c r="AG100" i="3"/>
  <c r="AG96" i="3"/>
  <c r="AG92" i="3"/>
  <c r="AG110" i="3"/>
  <c r="AG106" i="3"/>
  <c r="AG102" i="3"/>
  <c r="AG98" i="3"/>
  <c r="AG94" i="3"/>
  <c r="AG93" i="3"/>
  <c r="AG90" i="3"/>
  <c r="AG109" i="3"/>
  <c r="AG101" i="3"/>
  <c r="AG89" i="3"/>
  <c r="AG85" i="3"/>
  <c r="AG81" i="3"/>
  <c r="AG111" i="3"/>
  <c r="AG103" i="3"/>
  <c r="AG95" i="3"/>
  <c r="AG88" i="3"/>
  <c r="AG84" i="3"/>
  <c r="AG80" i="3"/>
  <c r="AG105" i="3"/>
  <c r="AG87" i="3"/>
  <c r="AG79" i="3"/>
  <c r="AG75" i="3"/>
  <c r="AG71" i="3"/>
  <c r="AG63" i="3"/>
  <c r="AG59" i="3"/>
  <c r="AG55" i="3"/>
  <c r="AG47" i="3"/>
  <c r="AG107" i="3"/>
  <c r="AG97" i="3"/>
  <c r="AG82" i="3"/>
  <c r="AG77" i="3"/>
  <c r="AG70" i="3"/>
  <c r="AG67" i="3"/>
  <c r="AG64" i="3"/>
  <c r="AG61" i="3"/>
  <c r="AG54" i="3"/>
  <c r="AG51" i="3"/>
  <c r="AG48" i="3"/>
  <c r="AG45" i="3"/>
  <c r="AG37" i="3"/>
  <c r="AG29" i="3"/>
  <c r="AG21" i="3"/>
  <c r="AG17" i="3"/>
  <c r="AG13" i="3"/>
  <c r="AG86" i="3"/>
  <c r="AG83" i="3"/>
  <c r="AG74" i="3"/>
  <c r="AG56" i="3"/>
  <c r="AG53" i="3"/>
  <c r="AG46" i="3"/>
  <c r="AG42" i="3"/>
  <c r="AG41" i="3"/>
  <c r="AG39" i="3"/>
  <c r="AG33" i="3"/>
  <c r="AG32" i="3"/>
  <c r="AG31" i="3"/>
  <c r="AG26" i="3"/>
  <c r="AG23" i="3"/>
  <c r="AG16" i="3"/>
  <c r="AG72" i="3"/>
  <c r="AG69" i="3"/>
  <c r="AG62" i="3"/>
  <c r="AG44" i="3"/>
  <c r="AG38" i="3"/>
  <c r="AG35" i="3"/>
  <c r="AG28" i="3"/>
  <c r="AG25" i="3"/>
  <c r="AG22" i="3"/>
  <c r="AG19" i="3"/>
  <c r="AG99" i="3"/>
  <c r="AG91" i="3"/>
  <c r="AG52" i="3"/>
  <c r="AG50" i="3"/>
  <c r="AG49" i="3"/>
  <c r="AG40" i="3"/>
  <c r="AG18" i="3"/>
  <c r="AG68" i="3"/>
  <c r="AG66" i="3"/>
  <c r="AG65" i="3"/>
  <c r="AG30" i="3"/>
  <c r="AG27" i="3"/>
  <c r="AG20" i="3"/>
  <c r="AG14" i="3"/>
  <c r="AG78" i="3"/>
  <c r="AG60" i="3"/>
  <c r="AG57" i="3"/>
  <c r="AG43" i="3"/>
  <c r="AG34" i="3"/>
  <c r="AG24" i="3"/>
  <c r="AG73" i="3"/>
  <c r="AG58" i="3"/>
  <c r="AG76" i="3"/>
  <c r="AG36" i="3"/>
  <c r="AG15" i="3"/>
  <c r="AH12" i="3"/>
  <c r="AH112" i="3" l="1"/>
  <c r="AH111" i="3"/>
  <c r="AH107" i="3"/>
  <c r="AH103" i="3"/>
  <c r="AH99" i="3"/>
  <c r="AH95" i="3"/>
  <c r="AH91" i="3"/>
  <c r="AH109" i="3"/>
  <c r="AH105" i="3"/>
  <c r="AH101" i="3"/>
  <c r="AH97" i="3"/>
  <c r="AH108" i="3"/>
  <c r="AH100" i="3"/>
  <c r="AH92" i="3"/>
  <c r="AH88" i="3"/>
  <c r="AH84" i="3"/>
  <c r="AH80" i="3"/>
  <c r="AH110" i="3"/>
  <c r="AH102" i="3"/>
  <c r="AH94" i="3"/>
  <c r="AH87" i="3"/>
  <c r="AH83" i="3"/>
  <c r="AH79" i="3"/>
  <c r="AH104" i="3"/>
  <c r="AH86" i="3"/>
  <c r="AH78" i="3"/>
  <c r="AH74" i="3"/>
  <c r="AH70" i="3"/>
  <c r="AH66" i="3"/>
  <c r="AH62" i="3"/>
  <c r="AH58" i="3"/>
  <c r="AH54" i="3"/>
  <c r="AH50" i="3"/>
  <c r="AH46" i="3"/>
  <c r="AH90" i="3"/>
  <c r="AH81" i="3"/>
  <c r="AH76" i="3"/>
  <c r="AH73" i="3"/>
  <c r="AH60" i="3"/>
  <c r="AH57" i="3"/>
  <c r="AH44" i="3"/>
  <c r="AH43" i="3"/>
  <c r="AH40" i="3"/>
  <c r="AH36" i="3"/>
  <c r="AH32" i="3"/>
  <c r="AH28" i="3"/>
  <c r="AH24" i="3"/>
  <c r="AH20" i="3"/>
  <c r="AH16" i="3"/>
  <c r="AH98" i="3"/>
  <c r="AH96" i="3"/>
  <c r="AH85" i="3"/>
  <c r="AH72" i="3"/>
  <c r="AH71" i="3"/>
  <c r="AH69" i="3"/>
  <c r="AH64" i="3"/>
  <c r="AH61" i="3"/>
  <c r="AH51" i="3"/>
  <c r="AH38" i="3"/>
  <c r="AH35" i="3"/>
  <c r="AH29" i="3"/>
  <c r="AH25" i="3"/>
  <c r="AH22" i="3"/>
  <c r="AH19" i="3"/>
  <c r="AH13" i="3"/>
  <c r="AH82" i="3"/>
  <c r="AH77" i="3"/>
  <c r="AH67" i="3"/>
  <c r="AH59" i="3"/>
  <c r="AH52" i="3"/>
  <c r="AH49" i="3"/>
  <c r="AH34" i="3"/>
  <c r="AH18" i="3"/>
  <c r="AH68" i="3"/>
  <c r="AH65" i="3"/>
  <c r="AH47" i="3"/>
  <c r="AH37" i="3"/>
  <c r="AH30" i="3"/>
  <c r="AH27" i="3"/>
  <c r="AH14" i="3"/>
  <c r="AH106" i="3"/>
  <c r="AH63" i="3"/>
  <c r="AH48" i="3"/>
  <c r="AH45" i="3"/>
  <c r="AH42" i="3"/>
  <c r="AH41" i="3"/>
  <c r="AH39" i="3"/>
  <c r="AH33" i="3"/>
  <c r="AH31" i="3"/>
  <c r="AH93" i="3"/>
  <c r="AH75" i="3"/>
  <c r="AH21" i="3"/>
  <c r="AH26" i="3"/>
  <c r="AH23" i="3"/>
  <c r="AH89" i="3"/>
  <c r="AH53" i="3"/>
  <c r="AH17" i="3"/>
  <c r="AH15" i="3"/>
  <c r="AH56" i="3"/>
  <c r="AH55" i="3"/>
  <c r="G12" i="1"/>
  <c r="J6" i="1" l="1"/>
  <c r="H11" i="1" l="1"/>
  <c r="H72" i="1" l="1"/>
  <c r="H53" i="1"/>
  <c r="H37" i="1"/>
  <c r="H107" i="1"/>
  <c r="H64" i="1"/>
  <c r="H57" i="1"/>
  <c r="H45" i="1"/>
  <c r="H33" i="1"/>
  <c r="H91" i="1"/>
  <c r="H49" i="1"/>
  <c r="H68" i="1"/>
  <c r="H60" i="1"/>
  <c r="H103" i="1"/>
  <c r="H99" i="1"/>
  <c r="H95" i="1"/>
  <c r="H87" i="1"/>
  <c r="H83" i="1"/>
  <c r="H79" i="1"/>
  <c r="H19" i="1"/>
  <c r="H15" i="1"/>
  <c r="H88" i="1"/>
  <c r="H80" i="1"/>
  <c r="H38" i="1"/>
  <c r="H30" i="1"/>
  <c r="H16" i="1"/>
  <c r="H108" i="1"/>
  <c r="H92" i="1"/>
  <c r="H50" i="1"/>
  <c r="H65" i="1"/>
  <c r="H22" i="1"/>
  <c r="H69" i="1"/>
  <c r="H84" i="1"/>
  <c r="H76" i="1"/>
  <c r="H42" i="1"/>
  <c r="H34" i="1"/>
  <c r="H100" i="1"/>
  <c r="H58" i="1"/>
  <c r="H94" i="1"/>
  <c r="H52" i="1"/>
  <c r="H25" i="1"/>
  <c r="H86" i="1"/>
  <c r="H101" i="1"/>
  <c r="H98" i="1"/>
  <c r="H70" i="1"/>
  <c r="H56" i="1"/>
  <c r="H27" i="1"/>
  <c r="H20" i="1"/>
  <c r="H93" i="1"/>
  <c r="H29" i="1"/>
  <c r="H75" i="1"/>
  <c r="H66" i="1"/>
  <c r="H24" i="1"/>
  <c r="H77" i="1"/>
  <c r="H17" i="1"/>
  <c r="H13" i="1"/>
  <c r="H78" i="1"/>
  <c r="H36" i="1"/>
  <c r="H82" i="1"/>
  <c r="H54" i="1"/>
  <c r="H102" i="1"/>
  <c r="H74" i="1"/>
  <c r="H59" i="1"/>
  <c r="H44" i="1"/>
  <c r="H109" i="1"/>
  <c r="H97" i="1"/>
  <c r="H43" i="1"/>
  <c r="H81" i="1"/>
  <c r="H106" i="1"/>
  <c r="H48" i="1"/>
  <c r="H21" i="1"/>
  <c r="H14" i="1"/>
  <c r="H73" i="1"/>
  <c r="H61" i="1"/>
  <c r="H41" i="1"/>
  <c r="H104" i="1"/>
  <c r="H96" i="1"/>
  <c r="H90" i="1"/>
  <c r="H32" i="1"/>
  <c r="H63" i="1"/>
  <c r="H39" i="1"/>
  <c r="H71" i="1"/>
  <c r="H12" i="1"/>
  <c r="H26" i="1"/>
  <c r="H46" i="1"/>
  <c r="H40" i="1"/>
  <c r="H111" i="1"/>
  <c r="H67" i="1"/>
  <c r="H47" i="1"/>
  <c r="H23" i="1"/>
  <c r="H89" i="1"/>
  <c r="H62" i="1"/>
  <c r="H110" i="1"/>
  <c r="H51" i="1"/>
  <c r="H31" i="1"/>
  <c r="H35" i="1"/>
  <c r="H28" i="1"/>
  <c r="H18" i="1"/>
  <c r="H105" i="1"/>
  <c r="H55" i="1"/>
  <c r="H85" i="1"/>
  <c r="I11" i="1"/>
  <c r="I102" i="1" l="1"/>
  <c r="I94" i="1"/>
  <c r="I59" i="1"/>
  <c r="I52" i="1"/>
  <c r="I44" i="1"/>
  <c r="I86" i="1"/>
  <c r="I106" i="1"/>
  <c r="I98" i="1"/>
  <c r="I56" i="1"/>
  <c r="I48" i="1"/>
  <c r="I78" i="1"/>
  <c r="I36" i="1"/>
  <c r="I14" i="1"/>
  <c r="I90" i="1"/>
  <c r="I82" i="1"/>
  <c r="I40" i="1"/>
  <c r="I32" i="1"/>
  <c r="I18" i="1"/>
  <c r="I111" i="1"/>
  <c r="I71" i="1"/>
  <c r="I67" i="1"/>
  <c r="I63" i="1"/>
  <c r="I72" i="1"/>
  <c r="I109" i="1"/>
  <c r="I53" i="1"/>
  <c r="I37" i="1"/>
  <c r="I25" i="1"/>
  <c r="I107" i="1"/>
  <c r="I64" i="1"/>
  <c r="I57" i="1"/>
  <c r="I45" i="1"/>
  <c r="I33" i="1"/>
  <c r="I21" i="1"/>
  <c r="I91" i="1"/>
  <c r="I66" i="1"/>
  <c r="I30" i="1"/>
  <c r="I108" i="1"/>
  <c r="I50" i="1"/>
  <c r="I77" i="1"/>
  <c r="I17" i="1"/>
  <c r="I22" i="1"/>
  <c r="I69" i="1"/>
  <c r="I76" i="1"/>
  <c r="I34" i="1"/>
  <c r="I13" i="1"/>
  <c r="I93" i="1"/>
  <c r="I29" i="1"/>
  <c r="I74" i="1"/>
  <c r="I38" i="1"/>
  <c r="I16" i="1"/>
  <c r="I28" i="1"/>
  <c r="I97" i="1"/>
  <c r="I43" i="1"/>
  <c r="I81" i="1"/>
  <c r="I84" i="1"/>
  <c r="I42" i="1"/>
  <c r="I20" i="1"/>
  <c r="I41" i="1"/>
  <c r="I75" i="1"/>
  <c r="I80" i="1"/>
  <c r="I24" i="1"/>
  <c r="I89" i="1"/>
  <c r="I62" i="1"/>
  <c r="I105" i="1"/>
  <c r="I65" i="1"/>
  <c r="I100" i="1"/>
  <c r="I49" i="1"/>
  <c r="I68" i="1"/>
  <c r="I103" i="1"/>
  <c r="I83" i="1"/>
  <c r="I39" i="1"/>
  <c r="I19" i="1"/>
  <c r="I95" i="1"/>
  <c r="I92" i="1"/>
  <c r="I70" i="1"/>
  <c r="I88" i="1"/>
  <c r="I85" i="1"/>
  <c r="I110" i="1"/>
  <c r="I54" i="1"/>
  <c r="I46" i="1"/>
  <c r="I87" i="1"/>
  <c r="I47" i="1"/>
  <c r="I23" i="1"/>
  <c r="I61" i="1"/>
  <c r="I96" i="1"/>
  <c r="I31" i="1"/>
  <c r="I101" i="1"/>
  <c r="I27" i="1"/>
  <c r="I58" i="1"/>
  <c r="I79" i="1"/>
  <c r="I73" i="1"/>
  <c r="I104" i="1"/>
  <c r="I51" i="1"/>
  <c r="I26" i="1"/>
  <c r="I99" i="1"/>
  <c r="I35" i="1"/>
  <c r="I15" i="1"/>
  <c r="I60" i="1"/>
  <c r="I55" i="1"/>
  <c r="I12" i="1"/>
  <c r="J11" i="1"/>
  <c r="K11" i="1" l="1"/>
  <c r="J74" i="1"/>
  <c r="J66" i="1"/>
  <c r="J97" i="1"/>
  <c r="J77" i="1"/>
  <c r="J17" i="1"/>
  <c r="J43" i="1"/>
  <c r="J22" i="1"/>
  <c r="J101" i="1"/>
  <c r="J89" i="1"/>
  <c r="J81" i="1"/>
  <c r="J70" i="1"/>
  <c r="J62" i="1"/>
  <c r="J13" i="1"/>
  <c r="J105" i="1"/>
  <c r="J93" i="1"/>
  <c r="J85" i="1"/>
  <c r="J110" i="1"/>
  <c r="J26" i="1"/>
  <c r="J55" i="1"/>
  <c r="J51" i="1"/>
  <c r="J47" i="1"/>
  <c r="J39" i="1"/>
  <c r="J35" i="1"/>
  <c r="J31" i="1"/>
  <c r="J102" i="1"/>
  <c r="J94" i="1"/>
  <c r="J59" i="1"/>
  <c r="J52" i="1"/>
  <c r="J44" i="1"/>
  <c r="J24" i="1"/>
  <c r="J28" i="1"/>
  <c r="J86" i="1"/>
  <c r="J106" i="1"/>
  <c r="J98" i="1"/>
  <c r="J56" i="1"/>
  <c r="J48" i="1"/>
  <c r="J20" i="1"/>
  <c r="J78" i="1"/>
  <c r="J58" i="1"/>
  <c r="J36" i="1"/>
  <c r="J14" i="1"/>
  <c r="J38" i="1"/>
  <c r="J16" i="1"/>
  <c r="J109" i="1"/>
  <c r="J37" i="1"/>
  <c r="J84" i="1"/>
  <c r="J42" i="1"/>
  <c r="J27" i="1"/>
  <c r="J75" i="1"/>
  <c r="J80" i="1"/>
  <c r="J45" i="1"/>
  <c r="J21" i="1"/>
  <c r="J82" i="1"/>
  <c r="J88" i="1"/>
  <c r="J92" i="1"/>
  <c r="J72" i="1"/>
  <c r="J65" i="1"/>
  <c r="J53" i="1"/>
  <c r="J25" i="1"/>
  <c r="J100" i="1"/>
  <c r="J108" i="1"/>
  <c r="J107" i="1"/>
  <c r="J69" i="1"/>
  <c r="J73" i="1"/>
  <c r="J61" i="1"/>
  <c r="J29" i="1"/>
  <c r="J104" i="1"/>
  <c r="J96" i="1"/>
  <c r="J90" i="1"/>
  <c r="J32" i="1"/>
  <c r="J103" i="1"/>
  <c r="J83" i="1"/>
  <c r="J63" i="1"/>
  <c r="J19" i="1"/>
  <c r="J79" i="1"/>
  <c r="J41" i="1"/>
  <c r="J60" i="1"/>
  <c r="J54" i="1"/>
  <c r="J46" i="1"/>
  <c r="J40" i="1"/>
  <c r="J111" i="1"/>
  <c r="J87" i="1"/>
  <c r="J67" i="1"/>
  <c r="J12" i="1"/>
  <c r="J33" i="1"/>
  <c r="J76" i="1"/>
  <c r="J34" i="1"/>
  <c r="J49" i="1"/>
  <c r="J95" i="1"/>
  <c r="J30" i="1"/>
  <c r="J57" i="1"/>
  <c r="J91" i="1"/>
  <c r="J99" i="1"/>
  <c r="J23" i="1"/>
  <c r="J15" i="1"/>
  <c r="J68" i="1"/>
  <c r="J18" i="1"/>
  <c r="J71" i="1"/>
  <c r="J64" i="1"/>
  <c r="J50" i="1"/>
  <c r="L11" i="1"/>
  <c r="L102" i="1" l="1"/>
  <c r="L94" i="1"/>
  <c r="L59" i="1"/>
  <c r="L52" i="1"/>
  <c r="L44" i="1"/>
  <c r="L109" i="1"/>
  <c r="L86" i="1"/>
  <c r="L106" i="1"/>
  <c r="L98" i="1"/>
  <c r="L56" i="1"/>
  <c r="L48" i="1"/>
  <c r="L78" i="1"/>
  <c r="L36" i="1"/>
  <c r="L14" i="1"/>
  <c r="L110" i="1"/>
  <c r="L90" i="1"/>
  <c r="L82" i="1"/>
  <c r="L40" i="1"/>
  <c r="L32" i="1"/>
  <c r="L18" i="1"/>
  <c r="L71" i="1"/>
  <c r="L67" i="1"/>
  <c r="L63" i="1"/>
  <c r="L72" i="1"/>
  <c r="L53" i="1"/>
  <c r="L37" i="1"/>
  <c r="L25" i="1"/>
  <c r="L107" i="1"/>
  <c r="L64" i="1"/>
  <c r="L57" i="1"/>
  <c r="L45" i="1"/>
  <c r="L33" i="1"/>
  <c r="L21" i="1"/>
  <c r="L91" i="1"/>
  <c r="L80" i="1"/>
  <c r="L89" i="1"/>
  <c r="L62" i="1"/>
  <c r="L105" i="1"/>
  <c r="L85" i="1"/>
  <c r="L41" i="1"/>
  <c r="L88" i="1"/>
  <c r="L92" i="1"/>
  <c r="L65" i="1"/>
  <c r="L101" i="1"/>
  <c r="L70" i="1"/>
  <c r="L27" i="1"/>
  <c r="L100" i="1"/>
  <c r="L93" i="1"/>
  <c r="L29" i="1"/>
  <c r="L66" i="1"/>
  <c r="L30" i="1"/>
  <c r="L108" i="1"/>
  <c r="L50" i="1"/>
  <c r="L28" i="1"/>
  <c r="L77" i="1"/>
  <c r="L17" i="1"/>
  <c r="L22" i="1"/>
  <c r="L69" i="1"/>
  <c r="L76" i="1"/>
  <c r="L34" i="1"/>
  <c r="L20" i="1"/>
  <c r="L13" i="1"/>
  <c r="L58" i="1"/>
  <c r="L16" i="1"/>
  <c r="L26" i="1"/>
  <c r="L103" i="1"/>
  <c r="L83" i="1"/>
  <c r="L55" i="1"/>
  <c r="L35" i="1"/>
  <c r="L19" i="1"/>
  <c r="L43" i="1"/>
  <c r="L74" i="1"/>
  <c r="L81" i="1"/>
  <c r="L73" i="1"/>
  <c r="L61" i="1"/>
  <c r="L104" i="1"/>
  <c r="L96" i="1"/>
  <c r="L60" i="1"/>
  <c r="L87" i="1"/>
  <c r="L39" i="1"/>
  <c r="L42" i="1"/>
  <c r="L49" i="1"/>
  <c r="L75" i="1"/>
  <c r="L68" i="1"/>
  <c r="L46" i="1"/>
  <c r="L95" i="1"/>
  <c r="L23" i="1"/>
  <c r="L24" i="1"/>
  <c r="L97" i="1"/>
  <c r="L84" i="1"/>
  <c r="L111" i="1"/>
  <c r="L47" i="1"/>
  <c r="L38" i="1"/>
  <c r="L54" i="1"/>
  <c r="L79" i="1"/>
  <c r="L31" i="1"/>
  <c r="L15" i="1"/>
  <c r="L12" i="1"/>
  <c r="L99" i="1"/>
  <c r="L51" i="1"/>
  <c r="K72" i="1"/>
  <c r="K53" i="1"/>
  <c r="K37" i="1"/>
  <c r="K107" i="1"/>
  <c r="K64" i="1"/>
  <c r="K57" i="1"/>
  <c r="K45" i="1"/>
  <c r="K33" i="1"/>
  <c r="K91" i="1"/>
  <c r="K58" i="1"/>
  <c r="K49" i="1"/>
  <c r="K75" i="1"/>
  <c r="K68" i="1"/>
  <c r="K60" i="1"/>
  <c r="K103" i="1"/>
  <c r="K99" i="1"/>
  <c r="K95" i="1"/>
  <c r="K87" i="1"/>
  <c r="K83" i="1"/>
  <c r="K79" i="1"/>
  <c r="K19" i="1"/>
  <c r="K15" i="1"/>
  <c r="K12" i="1"/>
  <c r="K88" i="1"/>
  <c r="K80" i="1"/>
  <c r="K38" i="1"/>
  <c r="K30" i="1"/>
  <c r="K16" i="1"/>
  <c r="K108" i="1"/>
  <c r="K92" i="1"/>
  <c r="K50" i="1"/>
  <c r="K65" i="1"/>
  <c r="K69" i="1"/>
  <c r="K84" i="1"/>
  <c r="K76" i="1"/>
  <c r="K42" i="1"/>
  <c r="K34" i="1"/>
  <c r="K100" i="1"/>
  <c r="K102" i="1"/>
  <c r="K74" i="1"/>
  <c r="K59" i="1"/>
  <c r="K44" i="1"/>
  <c r="K24" i="1"/>
  <c r="K97" i="1"/>
  <c r="K43" i="1"/>
  <c r="K22" i="1"/>
  <c r="K81" i="1"/>
  <c r="K21" i="1"/>
  <c r="K106" i="1"/>
  <c r="K48" i="1"/>
  <c r="K85" i="1"/>
  <c r="K110" i="1"/>
  <c r="K109" i="1"/>
  <c r="K25" i="1"/>
  <c r="K89" i="1"/>
  <c r="K62" i="1"/>
  <c r="K14" i="1"/>
  <c r="K105" i="1"/>
  <c r="K93" i="1"/>
  <c r="K41" i="1"/>
  <c r="K94" i="1"/>
  <c r="K52" i="1"/>
  <c r="K86" i="1"/>
  <c r="K101" i="1"/>
  <c r="K98" i="1"/>
  <c r="K70" i="1"/>
  <c r="K56" i="1"/>
  <c r="K27" i="1"/>
  <c r="K66" i="1"/>
  <c r="K36" i="1"/>
  <c r="K111" i="1"/>
  <c r="K55" i="1"/>
  <c r="K35" i="1"/>
  <c r="K67" i="1"/>
  <c r="K71" i="1"/>
  <c r="K77" i="1"/>
  <c r="K17" i="1"/>
  <c r="K13" i="1"/>
  <c r="K78" i="1"/>
  <c r="K29" i="1"/>
  <c r="K32" i="1"/>
  <c r="K26" i="1"/>
  <c r="K63" i="1"/>
  <c r="K39" i="1"/>
  <c r="K46" i="1"/>
  <c r="K40" i="1"/>
  <c r="K47" i="1"/>
  <c r="K23" i="1"/>
  <c r="K61" i="1"/>
  <c r="K31" i="1"/>
  <c r="K20" i="1"/>
  <c r="K54" i="1"/>
  <c r="K28" i="1"/>
  <c r="K73" i="1"/>
  <c r="K104" i="1"/>
  <c r="K90" i="1"/>
  <c r="K18" i="1"/>
  <c r="K51" i="1"/>
  <c r="K96" i="1"/>
  <c r="K82" i="1"/>
  <c r="M11" i="1"/>
  <c r="M74" i="1" l="1"/>
  <c r="M66" i="1"/>
  <c r="M24" i="1"/>
  <c r="M97" i="1"/>
  <c r="M77" i="1"/>
  <c r="M17" i="1"/>
  <c r="M43" i="1"/>
  <c r="M101" i="1"/>
  <c r="M89" i="1"/>
  <c r="M81" i="1"/>
  <c r="M70" i="1"/>
  <c r="M62" i="1"/>
  <c r="M20" i="1"/>
  <c r="M13" i="1"/>
  <c r="M58" i="1"/>
  <c r="M105" i="1"/>
  <c r="M93" i="1"/>
  <c r="M85" i="1"/>
  <c r="M75" i="1"/>
  <c r="M55" i="1"/>
  <c r="M51" i="1"/>
  <c r="M47" i="1"/>
  <c r="M39" i="1"/>
  <c r="M35" i="1"/>
  <c r="M31" i="1"/>
  <c r="M102" i="1"/>
  <c r="M94" i="1"/>
  <c r="M59" i="1"/>
  <c r="M52" i="1"/>
  <c r="M44" i="1"/>
  <c r="M86" i="1"/>
  <c r="M106" i="1"/>
  <c r="M98" i="1"/>
  <c r="M56" i="1"/>
  <c r="M48" i="1"/>
  <c r="M27" i="1"/>
  <c r="M78" i="1"/>
  <c r="M36" i="1"/>
  <c r="M14" i="1"/>
  <c r="M88" i="1"/>
  <c r="M92" i="1"/>
  <c r="M72" i="1"/>
  <c r="M28" i="1"/>
  <c r="M65" i="1"/>
  <c r="M53" i="1"/>
  <c r="M25" i="1"/>
  <c r="M100" i="1"/>
  <c r="M110" i="1"/>
  <c r="M68" i="1"/>
  <c r="M30" i="1"/>
  <c r="M108" i="1"/>
  <c r="M50" i="1"/>
  <c r="M107" i="1"/>
  <c r="M64" i="1"/>
  <c r="M22" i="1"/>
  <c r="M69" i="1"/>
  <c r="M57" i="1"/>
  <c r="M33" i="1"/>
  <c r="M91" i="1"/>
  <c r="M76" i="1"/>
  <c r="M34" i="1"/>
  <c r="M29" i="1"/>
  <c r="M82" i="1"/>
  <c r="M38" i="1"/>
  <c r="M16" i="1"/>
  <c r="M37" i="1"/>
  <c r="M84" i="1"/>
  <c r="M42" i="1"/>
  <c r="M41" i="1"/>
  <c r="M60" i="1"/>
  <c r="M32" i="1"/>
  <c r="M26" i="1"/>
  <c r="M99" i="1"/>
  <c r="M79" i="1"/>
  <c r="M63" i="1"/>
  <c r="M15" i="1"/>
  <c r="M12" i="1"/>
  <c r="M109" i="1"/>
  <c r="M61" i="1"/>
  <c r="M104" i="1"/>
  <c r="M96" i="1"/>
  <c r="M80" i="1"/>
  <c r="M21" i="1"/>
  <c r="M49" i="1"/>
  <c r="M40" i="1"/>
  <c r="M103" i="1"/>
  <c r="M83" i="1"/>
  <c r="M67" i="1"/>
  <c r="M23" i="1"/>
  <c r="M19" i="1"/>
  <c r="M46" i="1"/>
  <c r="M87" i="1"/>
  <c r="M73" i="1"/>
  <c r="M111" i="1"/>
  <c r="M95" i="1"/>
  <c r="M45" i="1"/>
  <c r="M90" i="1"/>
  <c r="M54" i="1"/>
  <c r="M18" i="1"/>
  <c r="M71" i="1"/>
  <c r="N11" i="1"/>
  <c r="O11" i="1" l="1"/>
  <c r="N88" i="1"/>
  <c r="N80" i="1"/>
  <c r="N38" i="1"/>
  <c r="N30" i="1"/>
  <c r="N16" i="1"/>
  <c r="N108" i="1"/>
  <c r="N92" i="1"/>
  <c r="N50" i="1"/>
  <c r="N109" i="1"/>
  <c r="N65" i="1"/>
  <c r="N69" i="1"/>
  <c r="N84" i="1"/>
  <c r="N76" i="1"/>
  <c r="N42" i="1"/>
  <c r="N34" i="1"/>
  <c r="N100" i="1"/>
  <c r="N73" i="1"/>
  <c r="N61" i="1"/>
  <c r="N41" i="1"/>
  <c r="N104" i="1"/>
  <c r="N96" i="1"/>
  <c r="N54" i="1"/>
  <c r="N46" i="1"/>
  <c r="N74" i="1"/>
  <c r="N66" i="1"/>
  <c r="N97" i="1"/>
  <c r="N77" i="1"/>
  <c r="N17" i="1"/>
  <c r="N43" i="1"/>
  <c r="N101" i="1"/>
  <c r="N89" i="1"/>
  <c r="N81" i="1"/>
  <c r="N70" i="1"/>
  <c r="N62" i="1"/>
  <c r="N13" i="1"/>
  <c r="N107" i="1"/>
  <c r="N64" i="1"/>
  <c r="N57" i="1"/>
  <c r="N33" i="1"/>
  <c r="N91" i="1"/>
  <c r="N20" i="1"/>
  <c r="N78" i="1"/>
  <c r="N58" i="1"/>
  <c r="N36" i="1"/>
  <c r="N93" i="1"/>
  <c r="N68" i="1"/>
  <c r="N102" i="1"/>
  <c r="N59" i="1"/>
  <c r="N44" i="1"/>
  <c r="N24" i="1"/>
  <c r="N28" i="1"/>
  <c r="N37" i="1"/>
  <c r="N106" i="1"/>
  <c r="N48" i="1"/>
  <c r="N105" i="1"/>
  <c r="N29" i="1"/>
  <c r="N110" i="1"/>
  <c r="N75" i="1"/>
  <c r="N45" i="1"/>
  <c r="N21" i="1"/>
  <c r="N14" i="1"/>
  <c r="N53" i="1"/>
  <c r="N56" i="1"/>
  <c r="N27" i="1"/>
  <c r="N82" i="1"/>
  <c r="N99" i="1"/>
  <c r="N79" i="1"/>
  <c r="N39" i="1"/>
  <c r="N15" i="1"/>
  <c r="N86" i="1"/>
  <c r="N98" i="1"/>
  <c r="N85" i="1"/>
  <c r="N95" i="1"/>
  <c r="N55" i="1"/>
  <c r="N94" i="1"/>
  <c r="N52" i="1"/>
  <c r="N90" i="1"/>
  <c r="N32" i="1"/>
  <c r="N103" i="1"/>
  <c r="N83" i="1"/>
  <c r="N63" i="1"/>
  <c r="N47" i="1"/>
  <c r="N19" i="1"/>
  <c r="N87" i="1"/>
  <c r="N51" i="1"/>
  <c r="N72" i="1"/>
  <c r="N26" i="1"/>
  <c r="N25" i="1"/>
  <c r="N22" i="1"/>
  <c r="N60" i="1"/>
  <c r="N40" i="1"/>
  <c r="N67" i="1"/>
  <c r="N31" i="1"/>
  <c r="N12" i="1"/>
  <c r="N23" i="1"/>
  <c r="N49" i="1"/>
  <c r="N18" i="1"/>
  <c r="N111" i="1"/>
  <c r="N71" i="1"/>
  <c r="N35" i="1"/>
  <c r="P11" i="1"/>
  <c r="P74" i="1" l="1"/>
  <c r="P66" i="1"/>
  <c r="P97" i="1"/>
  <c r="P77" i="1"/>
  <c r="P17" i="1"/>
  <c r="P43" i="1"/>
  <c r="P101" i="1"/>
  <c r="P89" i="1"/>
  <c r="P81" i="1"/>
  <c r="P70" i="1"/>
  <c r="P62" i="1"/>
  <c r="P27" i="1"/>
  <c r="P13" i="1"/>
  <c r="P58" i="1"/>
  <c r="P105" i="1"/>
  <c r="P93" i="1"/>
  <c r="P85" i="1"/>
  <c r="P55" i="1"/>
  <c r="P51" i="1"/>
  <c r="P47" i="1"/>
  <c r="P39" i="1"/>
  <c r="P35" i="1"/>
  <c r="P31" i="1"/>
  <c r="P23" i="1"/>
  <c r="P102" i="1"/>
  <c r="P94" i="1"/>
  <c r="P59" i="1"/>
  <c r="P52" i="1"/>
  <c r="P44" i="1"/>
  <c r="P86" i="1"/>
  <c r="P106" i="1"/>
  <c r="P98" i="1"/>
  <c r="P56" i="1"/>
  <c r="P48" i="1"/>
  <c r="P78" i="1"/>
  <c r="P36" i="1"/>
  <c r="P14" i="1"/>
  <c r="P38" i="1"/>
  <c r="P16" i="1"/>
  <c r="P72" i="1"/>
  <c r="P28" i="1"/>
  <c r="P109" i="1"/>
  <c r="P53" i="1"/>
  <c r="P21" i="1"/>
  <c r="P84" i="1"/>
  <c r="P42" i="1"/>
  <c r="P73" i="1"/>
  <c r="P61" i="1"/>
  <c r="P104" i="1"/>
  <c r="P96" i="1"/>
  <c r="P68" i="1"/>
  <c r="P80" i="1"/>
  <c r="P25" i="1"/>
  <c r="P107" i="1"/>
  <c r="P64" i="1"/>
  <c r="P57" i="1"/>
  <c r="P33" i="1"/>
  <c r="P91" i="1"/>
  <c r="P20" i="1"/>
  <c r="P41" i="1"/>
  <c r="P75" i="1"/>
  <c r="P88" i="1"/>
  <c r="P24" i="1"/>
  <c r="P92" i="1"/>
  <c r="P65" i="1"/>
  <c r="P37" i="1"/>
  <c r="P100" i="1"/>
  <c r="P54" i="1"/>
  <c r="P99" i="1"/>
  <c r="P79" i="1"/>
  <c r="P15" i="1"/>
  <c r="P12" i="1"/>
  <c r="P22" i="1"/>
  <c r="P45" i="1"/>
  <c r="P76" i="1"/>
  <c r="P34" i="1"/>
  <c r="P90" i="1"/>
  <c r="P82" i="1"/>
  <c r="P32" i="1"/>
  <c r="P26" i="1"/>
  <c r="P103" i="1"/>
  <c r="P83" i="1"/>
  <c r="P63" i="1"/>
  <c r="P19" i="1"/>
  <c r="P60" i="1"/>
  <c r="P46" i="1"/>
  <c r="P18" i="1"/>
  <c r="P95" i="1"/>
  <c r="P30" i="1"/>
  <c r="P50" i="1"/>
  <c r="P29" i="1"/>
  <c r="P40" i="1"/>
  <c r="P87" i="1"/>
  <c r="P67" i="1"/>
  <c r="P108" i="1"/>
  <c r="P69" i="1"/>
  <c r="P49" i="1"/>
  <c r="P111" i="1"/>
  <c r="P71" i="1"/>
  <c r="P110" i="1"/>
  <c r="O102" i="1"/>
  <c r="O94" i="1"/>
  <c r="O59" i="1"/>
  <c r="O52" i="1"/>
  <c r="O44" i="1"/>
  <c r="O24" i="1"/>
  <c r="O109" i="1"/>
  <c r="O25" i="1"/>
  <c r="O86" i="1"/>
  <c r="O21" i="1"/>
  <c r="O106" i="1"/>
  <c r="O98" i="1"/>
  <c r="O56" i="1"/>
  <c r="O48" i="1"/>
  <c r="O20" i="1"/>
  <c r="O78" i="1"/>
  <c r="O36" i="1"/>
  <c r="O14" i="1"/>
  <c r="O110" i="1"/>
  <c r="O90" i="1"/>
  <c r="O82" i="1"/>
  <c r="O40" i="1"/>
  <c r="O32" i="1"/>
  <c r="O18" i="1"/>
  <c r="O111" i="1"/>
  <c r="O71" i="1"/>
  <c r="O67" i="1"/>
  <c r="O63" i="1"/>
  <c r="O12" i="1"/>
  <c r="O72" i="1"/>
  <c r="O53" i="1"/>
  <c r="O37" i="1"/>
  <c r="O107" i="1"/>
  <c r="O64" i="1"/>
  <c r="O57" i="1"/>
  <c r="O45" i="1"/>
  <c r="O33" i="1"/>
  <c r="O91" i="1"/>
  <c r="O58" i="1"/>
  <c r="O66" i="1"/>
  <c r="O38" i="1"/>
  <c r="O16" i="1"/>
  <c r="O77" i="1"/>
  <c r="O17" i="1"/>
  <c r="O84" i="1"/>
  <c r="O42" i="1"/>
  <c r="O13" i="1"/>
  <c r="O73" i="1"/>
  <c r="O61" i="1"/>
  <c r="O29" i="1"/>
  <c r="O104" i="1"/>
  <c r="O96" i="1"/>
  <c r="O68" i="1"/>
  <c r="O80" i="1"/>
  <c r="O74" i="1"/>
  <c r="O97" i="1"/>
  <c r="O43" i="1"/>
  <c r="O22" i="1"/>
  <c r="O81" i="1"/>
  <c r="O85" i="1"/>
  <c r="O88" i="1"/>
  <c r="O92" i="1"/>
  <c r="O28" i="1"/>
  <c r="O65" i="1"/>
  <c r="O89" i="1"/>
  <c r="O62" i="1"/>
  <c r="O100" i="1"/>
  <c r="O105" i="1"/>
  <c r="O93" i="1"/>
  <c r="O76" i="1"/>
  <c r="O34" i="1"/>
  <c r="O60" i="1"/>
  <c r="O99" i="1"/>
  <c r="O79" i="1"/>
  <c r="O51" i="1"/>
  <c r="O31" i="1"/>
  <c r="O15" i="1"/>
  <c r="O41" i="1"/>
  <c r="O30" i="1"/>
  <c r="O50" i="1"/>
  <c r="O49" i="1"/>
  <c r="O26" i="1"/>
  <c r="O103" i="1"/>
  <c r="O83" i="1"/>
  <c r="O55" i="1"/>
  <c r="O35" i="1"/>
  <c r="O19" i="1"/>
  <c r="O69" i="1"/>
  <c r="O70" i="1"/>
  <c r="O27" i="1"/>
  <c r="O87" i="1"/>
  <c r="O39" i="1"/>
  <c r="O46" i="1"/>
  <c r="O108" i="1"/>
  <c r="O101" i="1"/>
  <c r="O75" i="1"/>
  <c r="O54" i="1"/>
  <c r="O23" i="1"/>
  <c r="O95" i="1"/>
  <c r="O47" i="1"/>
  <c r="Q11" i="1"/>
  <c r="Q88" i="1" l="1"/>
  <c r="Q80" i="1"/>
  <c r="Q38" i="1"/>
  <c r="Q30" i="1"/>
  <c r="Q24" i="1"/>
  <c r="Q16" i="1"/>
  <c r="Q108" i="1"/>
  <c r="Q92" i="1"/>
  <c r="Q50" i="1"/>
  <c r="Q65" i="1"/>
  <c r="Q22" i="1"/>
  <c r="Q69" i="1"/>
  <c r="Q84" i="1"/>
  <c r="Q76" i="1"/>
  <c r="Q42" i="1"/>
  <c r="Q34" i="1"/>
  <c r="Q27" i="1"/>
  <c r="Q20" i="1"/>
  <c r="Q100" i="1"/>
  <c r="Q73" i="1"/>
  <c r="Q61" i="1"/>
  <c r="Q104" i="1"/>
  <c r="Q96" i="1"/>
  <c r="Q54" i="1"/>
  <c r="Q46" i="1"/>
  <c r="Q26" i="1"/>
  <c r="Q23" i="1"/>
  <c r="Q74" i="1"/>
  <c r="Q66" i="1"/>
  <c r="Q109" i="1"/>
  <c r="Q97" i="1"/>
  <c r="Q77" i="1"/>
  <c r="Q17" i="1"/>
  <c r="Q43" i="1"/>
  <c r="Q101" i="1"/>
  <c r="Q89" i="1"/>
  <c r="Q81" i="1"/>
  <c r="Q70" i="1"/>
  <c r="Q62" i="1"/>
  <c r="Q13" i="1"/>
  <c r="Q105" i="1"/>
  <c r="Q45" i="1"/>
  <c r="Q21" i="1"/>
  <c r="Q78" i="1"/>
  <c r="Q36" i="1"/>
  <c r="Q85" i="1"/>
  <c r="Q49" i="1"/>
  <c r="Q60" i="1"/>
  <c r="Q102" i="1"/>
  <c r="Q59" i="1"/>
  <c r="Q44" i="1"/>
  <c r="Q72" i="1"/>
  <c r="Q53" i="1"/>
  <c r="Q25" i="1"/>
  <c r="Q106" i="1"/>
  <c r="Q48" i="1"/>
  <c r="Q58" i="1"/>
  <c r="Q93" i="1"/>
  <c r="Q110" i="1"/>
  <c r="Q68" i="1"/>
  <c r="Q107" i="1"/>
  <c r="Q64" i="1"/>
  <c r="Q57" i="1"/>
  <c r="Q33" i="1"/>
  <c r="Q91" i="1"/>
  <c r="Q14" i="1"/>
  <c r="Q94" i="1"/>
  <c r="Q52" i="1"/>
  <c r="Q111" i="1"/>
  <c r="Q95" i="1"/>
  <c r="Q55" i="1"/>
  <c r="Q35" i="1"/>
  <c r="Q67" i="1"/>
  <c r="Q19" i="1"/>
  <c r="Q90" i="1"/>
  <c r="Q75" i="1"/>
  <c r="Q18" i="1"/>
  <c r="Q51" i="1"/>
  <c r="Q28" i="1"/>
  <c r="Q29" i="1"/>
  <c r="Q32" i="1"/>
  <c r="Q99" i="1"/>
  <c r="Q79" i="1"/>
  <c r="Q63" i="1"/>
  <c r="Q39" i="1"/>
  <c r="Q15" i="1"/>
  <c r="Q12" i="1"/>
  <c r="Q98" i="1"/>
  <c r="Q41" i="1"/>
  <c r="Q40" i="1"/>
  <c r="Q83" i="1"/>
  <c r="Q47" i="1"/>
  <c r="Q87" i="1"/>
  <c r="Q86" i="1"/>
  <c r="Q103" i="1"/>
  <c r="Q37" i="1"/>
  <c r="Q56" i="1"/>
  <c r="Q82" i="1"/>
  <c r="Q71" i="1"/>
  <c r="Q31" i="1"/>
  <c r="R11" i="1"/>
  <c r="R72" i="1" l="1"/>
  <c r="R53" i="1"/>
  <c r="R37" i="1"/>
  <c r="R25" i="1"/>
  <c r="R107" i="1"/>
  <c r="R64" i="1"/>
  <c r="R57" i="1"/>
  <c r="R45" i="1"/>
  <c r="R33" i="1"/>
  <c r="R21" i="1"/>
  <c r="R91" i="1"/>
  <c r="R49" i="1"/>
  <c r="R75" i="1"/>
  <c r="R68" i="1"/>
  <c r="R60" i="1"/>
  <c r="R103" i="1"/>
  <c r="R99" i="1"/>
  <c r="R95" i="1"/>
  <c r="R87" i="1"/>
  <c r="R83" i="1"/>
  <c r="R79" i="1"/>
  <c r="R19" i="1"/>
  <c r="R15" i="1"/>
  <c r="R88" i="1"/>
  <c r="R80" i="1"/>
  <c r="R38" i="1"/>
  <c r="R30" i="1"/>
  <c r="R16" i="1"/>
  <c r="R108" i="1"/>
  <c r="R92" i="1"/>
  <c r="R50" i="1"/>
  <c r="R109" i="1"/>
  <c r="R65" i="1"/>
  <c r="R22" i="1"/>
  <c r="R69" i="1"/>
  <c r="R84" i="1"/>
  <c r="R76" i="1"/>
  <c r="R42" i="1"/>
  <c r="R34" i="1"/>
  <c r="R100" i="1"/>
  <c r="R94" i="1"/>
  <c r="R74" i="1"/>
  <c r="R52" i="1"/>
  <c r="R97" i="1"/>
  <c r="R86" i="1"/>
  <c r="R43" i="1"/>
  <c r="R81" i="1"/>
  <c r="R98" i="1"/>
  <c r="R56" i="1"/>
  <c r="R85" i="1"/>
  <c r="R90" i="1"/>
  <c r="R89" i="1"/>
  <c r="R62" i="1"/>
  <c r="R27" i="1"/>
  <c r="R20" i="1"/>
  <c r="R78" i="1"/>
  <c r="R36" i="1"/>
  <c r="R93" i="1"/>
  <c r="R41" i="1"/>
  <c r="R102" i="1"/>
  <c r="R59" i="1"/>
  <c r="R44" i="1"/>
  <c r="R24" i="1"/>
  <c r="R28" i="1"/>
  <c r="R101" i="1"/>
  <c r="R106" i="1"/>
  <c r="R70" i="1"/>
  <c r="R48" i="1"/>
  <c r="R58" i="1"/>
  <c r="R105" i="1"/>
  <c r="R29" i="1"/>
  <c r="R110" i="1"/>
  <c r="R18" i="1"/>
  <c r="R71" i="1"/>
  <c r="R55" i="1"/>
  <c r="R35" i="1"/>
  <c r="R23" i="1"/>
  <c r="R26" i="1"/>
  <c r="R67" i="1"/>
  <c r="R73" i="1"/>
  <c r="R61" i="1"/>
  <c r="R104" i="1"/>
  <c r="R96" i="1"/>
  <c r="R82" i="1"/>
  <c r="R39" i="1"/>
  <c r="R66" i="1"/>
  <c r="R54" i="1"/>
  <c r="R63" i="1"/>
  <c r="R77" i="1"/>
  <c r="R17" i="1"/>
  <c r="R31" i="1"/>
  <c r="R12" i="1"/>
  <c r="R14" i="1"/>
  <c r="R46" i="1"/>
  <c r="R32" i="1"/>
  <c r="R111" i="1"/>
  <c r="R47" i="1"/>
  <c r="R40" i="1"/>
  <c r="R51" i="1"/>
  <c r="R13" i="1"/>
  <c r="S11" i="1"/>
  <c r="S74" i="1" l="1"/>
  <c r="S66" i="1"/>
  <c r="S28" i="1"/>
  <c r="S97" i="1"/>
  <c r="S77" i="1"/>
  <c r="S25" i="1"/>
  <c r="S17" i="1"/>
  <c r="S43" i="1"/>
  <c r="S22" i="1"/>
  <c r="S101" i="1"/>
  <c r="S89" i="1"/>
  <c r="S81" i="1"/>
  <c r="S21" i="1"/>
  <c r="S70" i="1"/>
  <c r="S62" i="1"/>
  <c r="S27" i="1"/>
  <c r="S13" i="1"/>
  <c r="S105" i="1"/>
  <c r="S93" i="1"/>
  <c r="S85" i="1"/>
  <c r="S41" i="1"/>
  <c r="S29" i="1"/>
  <c r="S75" i="1"/>
  <c r="S26" i="1"/>
  <c r="S55" i="1"/>
  <c r="S51" i="1"/>
  <c r="S47" i="1"/>
  <c r="S39" i="1"/>
  <c r="S35" i="1"/>
  <c r="S31" i="1"/>
  <c r="S23" i="1"/>
  <c r="S12" i="1"/>
  <c r="S102" i="1"/>
  <c r="S94" i="1"/>
  <c r="S59" i="1"/>
  <c r="S52" i="1"/>
  <c r="S44" i="1"/>
  <c r="S24" i="1"/>
  <c r="S109" i="1"/>
  <c r="S86" i="1"/>
  <c r="S106" i="1"/>
  <c r="S98" i="1"/>
  <c r="S56" i="1"/>
  <c r="S48" i="1"/>
  <c r="S20" i="1"/>
  <c r="S78" i="1"/>
  <c r="S36" i="1"/>
  <c r="S14" i="1"/>
  <c r="S30" i="1"/>
  <c r="S108" i="1"/>
  <c r="S50" i="1"/>
  <c r="S37" i="1"/>
  <c r="S69" i="1"/>
  <c r="S76" i="1"/>
  <c r="S34" i="1"/>
  <c r="S49" i="1"/>
  <c r="S90" i="1"/>
  <c r="S60" i="1"/>
  <c r="S38" i="1"/>
  <c r="S16" i="1"/>
  <c r="S45" i="1"/>
  <c r="S84" i="1"/>
  <c r="S42" i="1"/>
  <c r="S73" i="1"/>
  <c r="S61" i="1"/>
  <c r="S110" i="1"/>
  <c r="S104" i="1"/>
  <c r="S96" i="1"/>
  <c r="S68" i="1"/>
  <c r="S80" i="1"/>
  <c r="S72" i="1"/>
  <c r="S53" i="1"/>
  <c r="S58" i="1"/>
  <c r="S88" i="1"/>
  <c r="S33" i="1"/>
  <c r="S82" i="1"/>
  <c r="S54" i="1"/>
  <c r="S46" i="1"/>
  <c r="S18" i="1"/>
  <c r="S95" i="1"/>
  <c r="S71" i="1"/>
  <c r="S63" i="1"/>
  <c r="S19" i="1"/>
  <c r="S65" i="1"/>
  <c r="S100" i="1"/>
  <c r="S87" i="1"/>
  <c r="S64" i="1"/>
  <c r="S57" i="1"/>
  <c r="S91" i="1"/>
  <c r="S111" i="1"/>
  <c r="S99" i="1"/>
  <c r="S79" i="1"/>
  <c r="S15" i="1"/>
  <c r="S32" i="1"/>
  <c r="S83" i="1"/>
  <c r="S92" i="1"/>
  <c r="S107" i="1"/>
  <c r="S103" i="1"/>
  <c r="S67" i="1"/>
  <c r="S40" i="1"/>
  <c r="T11" i="1"/>
  <c r="T88" i="1" l="1"/>
  <c r="T80" i="1"/>
  <c r="T38" i="1"/>
  <c r="T30" i="1"/>
  <c r="T16" i="1"/>
  <c r="T108" i="1"/>
  <c r="T92" i="1"/>
  <c r="T50" i="1"/>
  <c r="T28" i="1"/>
  <c r="T109" i="1"/>
  <c r="T65" i="1"/>
  <c r="T22" i="1"/>
  <c r="T69" i="1"/>
  <c r="T84" i="1"/>
  <c r="T76" i="1"/>
  <c r="T42" i="1"/>
  <c r="T34" i="1"/>
  <c r="T100" i="1"/>
  <c r="T73" i="1"/>
  <c r="T61" i="1"/>
  <c r="T29" i="1"/>
  <c r="T104" i="1"/>
  <c r="T96" i="1"/>
  <c r="T54" i="1"/>
  <c r="T46" i="1"/>
  <c r="T26" i="1"/>
  <c r="T111" i="1"/>
  <c r="T74" i="1"/>
  <c r="T66" i="1"/>
  <c r="T97" i="1"/>
  <c r="T77" i="1"/>
  <c r="T17" i="1"/>
  <c r="T43" i="1"/>
  <c r="T101" i="1"/>
  <c r="T89" i="1"/>
  <c r="T81" i="1"/>
  <c r="T70" i="1"/>
  <c r="T62" i="1"/>
  <c r="T27" i="1"/>
  <c r="T13" i="1"/>
  <c r="T58" i="1"/>
  <c r="T105" i="1"/>
  <c r="T24" i="1"/>
  <c r="T45" i="1"/>
  <c r="T14" i="1"/>
  <c r="T49" i="1"/>
  <c r="T110" i="1"/>
  <c r="T90" i="1"/>
  <c r="T60" i="1"/>
  <c r="T94" i="1"/>
  <c r="T52" i="1"/>
  <c r="T72" i="1"/>
  <c r="T53" i="1"/>
  <c r="T86" i="1"/>
  <c r="T21" i="1"/>
  <c r="T98" i="1"/>
  <c r="T56" i="1"/>
  <c r="T85" i="1"/>
  <c r="T68" i="1"/>
  <c r="T25" i="1"/>
  <c r="T107" i="1"/>
  <c r="T64" i="1"/>
  <c r="T57" i="1"/>
  <c r="T33" i="1"/>
  <c r="T91" i="1"/>
  <c r="T78" i="1"/>
  <c r="T36" i="1"/>
  <c r="T102" i="1"/>
  <c r="T59" i="1"/>
  <c r="T93" i="1"/>
  <c r="T41" i="1"/>
  <c r="T18" i="1"/>
  <c r="T95" i="1"/>
  <c r="T71" i="1"/>
  <c r="T51" i="1"/>
  <c r="T31" i="1"/>
  <c r="T39" i="1"/>
  <c r="T47" i="1"/>
  <c r="T37" i="1"/>
  <c r="T48" i="1"/>
  <c r="T99" i="1"/>
  <c r="T79" i="1"/>
  <c r="T55" i="1"/>
  <c r="T35" i="1"/>
  <c r="T15" i="1"/>
  <c r="T12" i="1"/>
  <c r="T106" i="1"/>
  <c r="T103" i="1"/>
  <c r="T75" i="1"/>
  <c r="T40" i="1"/>
  <c r="T87" i="1"/>
  <c r="T44" i="1"/>
  <c r="T82" i="1"/>
  <c r="T32" i="1"/>
  <c r="T83" i="1"/>
  <c r="T63" i="1"/>
  <c r="T19" i="1"/>
  <c r="T20" i="1"/>
  <c r="T67" i="1"/>
  <c r="T23" i="1"/>
  <c r="U11" i="1"/>
  <c r="U72" i="1" l="1"/>
  <c r="U28" i="1"/>
  <c r="U53" i="1"/>
  <c r="U37" i="1"/>
  <c r="U25" i="1"/>
  <c r="U107" i="1"/>
  <c r="U64" i="1"/>
  <c r="U57" i="1"/>
  <c r="U45" i="1"/>
  <c r="U33" i="1"/>
  <c r="U21" i="1"/>
  <c r="U91" i="1"/>
  <c r="U58" i="1"/>
  <c r="U49" i="1"/>
  <c r="U41" i="1"/>
  <c r="U29" i="1"/>
  <c r="U110" i="1"/>
  <c r="U68" i="1"/>
  <c r="U60" i="1"/>
  <c r="U103" i="1"/>
  <c r="U99" i="1"/>
  <c r="U95" i="1"/>
  <c r="U87" i="1"/>
  <c r="U83" i="1"/>
  <c r="U79" i="1"/>
  <c r="U19" i="1"/>
  <c r="U15" i="1"/>
  <c r="U88" i="1"/>
  <c r="U80" i="1"/>
  <c r="U38" i="1"/>
  <c r="U30" i="1"/>
  <c r="U24" i="1"/>
  <c r="U16" i="1"/>
  <c r="U108" i="1"/>
  <c r="U92" i="1"/>
  <c r="U50" i="1"/>
  <c r="U65" i="1"/>
  <c r="U22" i="1"/>
  <c r="U69" i="1"/>
  <c r="U84" i="1"/>
  <c r="U76" i="1"/>
  <c r="U42" i="1"/>
  <c r="U34" i="1"/>
  <c r="U20" i="1"/>
  <c r="U100" i="1"/>
  <c r="U94" i="1"/>
  <c r="U52" i="1"/>
  <c r="U86" i="1"/>
  <c r="U101" i="1"/>
  <c r="U98" i="1"/>
  <c r="U70" i="1"/>
  <c r="U56" i="1"/>
  <c r="U73" i="1"/>
  <c r="U61" i="1"/>
  <c r="U104" i="1"/>
  <c r="U96" i="1"/>
  <c r="U90" i="1"/>
  <c r="U66" i="1"/>
  <c r="U109" i="1"/>
  <c r="U77" i="1"/>
  <c r="U17" i="1"/>
  <c r="U13" i="1"/>
  <c r="U78" i="1"/>
  <c r="U36" i="1"/>
  <c r="U85" i="1"/>
  <c r="U102" i="1"/>
  <c r="U74" i="1"/>
  <c r="U59" i="1"/>
  <c r="U44" i="1"/>
  <c r="U97" i="1"/>
  <c r="U43" i="1"/>
  <c r="U81" i="1"/>
  <c r="U106" i="1"/>
  <c r="U48" i="1"/>
  <c r="U27" i="1"/>
  <c r="U105" i="1"/>
  <c r="U82" i="1"/>
  <c r="U75" i="1"/>
  <c r="U18" i="1"/>
  <c r="U71" i="1"/>
  <c r="U51" i="1"/>
  <c r="U31" i="1"/>
  <c r="U89" i="1"/>
  <c r="U40" i="1"/>
  <c r="U67" i="1"/>
  <c r="U14" i="1"/>
  <c r="U26" i="1"/>
  <c r="U111" i="1"/>
  <c r="U55" i="1"/>
  <c r="U35" i="1"/>
  <c r="U93" i="1"/>
  <c r="U32" i="1"/>
  <c r="U63" i="1"/>
  <c r="U23" i="1"/>
  <c r="U12" i="1"/>
  <c r="U62" i="1"/>
  <c r="U54" i="1"/>
  <c r="U39" i="1"/>
  <c r="U46" i="1"/>
  <c r="U47" i="1"/>
  <c r="V11" i="1"/>
  <c r="V102" i="1" l="1"/>
  <c r="V94" i="1"/>
  <c r="V59" i="1"/>
  <c r="V52" i="1"/>
  <c r="V44" i="1"/>
  <c r="V24" i="1"/>
  <c r="V28" i="1"/>
  <c r="V86" i="1"/>
  <c r="V22" i="1"/>
  <c r="V106" i="1"/>
  <c r="V98" i="1"/>
  <c r="V56" i="1"/>
  <c r="V48" i="1"/>
  <c r="V27" i="1"/>
  <c r="V20" i="1"/>
  <c r="V78" i="1"/>
  <c r="V36" i="1"/>
  <c r="V14" i="1"/>
  <c r="V29" i="1"/>
  <c r="V90" i="1"/>
  <c r="V82" i="1"/>
  <c r="V40" i="1"/>
  <c r="V32" i="1"/>
  <c r="V26" i="1"/>
  <c r="V18" i="1"/>
  <c r="V71" i="1"/>
  <c r="V67" i="1"/>
  <c r="V63" i="1"/>
  <c r="V23" i="1"/>
  <c r="V72" i="1"/>
  <c r="V53" i="1"/>
  <c r="V37" i="1"/>
  <c r="V25" i="1"/>
  <c r="V107" i="1"/>
  <c r="V64" i="1"/>
  <c r="V57" i="1"/>
  <c r="V45" i="1"/>
  <c r="V33" i="1"/>
  <c r="V21" i="1"/>
  <c r="V91" i="1"/>
  <c r="V66" i="1"/>
  <c r="V30" i="1"/>
  <c r="V108" i="1"/>
  <c r="V50" i="1"/>
  <c r="V77" i="1"/>
  <c r="V17" i="1"/>
  <c r="V69" i="1"/>
  <c r="V76" i="1"/>
  <c r="V34" i="1"/>
  <c r="V13" i="1"/>
  <c r="V73" i="1"/>
  <c r="V61" i="1"/>
  <c r="V49" i="1"/>
  <c r="V41" i="1"/>
  <c r="V104" i="1"/>
  <c r="V96" i="1"/>
  <c r="V60" i="1"/>
  <c r="V74" i="1"/>
  <c r="V38" i="1"/>
  <c r="V16" i="1"/>
  <c r="V109" i="1"/>
  <c r="V97" i="1"/>
  <c r="V43" i="1"/>
  <c r="V81" i="1"/>
  <c r="V84" i="1"/>
  <c r="V42" i="1"/>
  <c r="V85" i="1"/>
  <c r="V75" i="1"/>
  <c r="V68" i="1"/>
  <c r="V80" i="1"/>
  <c r="V89" i="1"/>
  <c r="V62" i="1"/>
  <c r="V92" i="1"/>
  <c r="V101" i="1"/>
  <c r="V70" i="1"/>
  <c r="V93" i="1"/>
  <c r="V95" i="1"/>
  <c r="V51" i="1"/>
  <c r="V31" i="1"/>
  <c r="V12" i="1"/>
  <c r="V65" i="1"/>
  <c r="V100" i="1"/>
  <c r="V105" i="1"/>
  <c r="V110" i="1"/>
  <c r="V99" i="1"/>
  <c r="V79" i="1"/>
  <c r="V55" i="1"/>
  <c r="V35" i="1"/>
  <c r="V15" i="1"/>
  <c r="V58" i="1"/>
  <c r="V103" i="1"/>
  <c r="V83" i="1"/>
  <c r="V39" i="1"/>
  <c r="V19" i="1"/>
  <c r="V47" i="1"/>
  <c r="V88" i="1"/>
  <c r="V111" i="1"/>
  <c r="V54" i="1"/>
  <c r="V46" i="1"/>
  <c r="V87" i="1"/>
  <c r="W11" i="1"/>
  <c r="W88" i="1" l="1"/>
  <c r="W80" i="1"/>
  <c r="W38" i="1"/>
  <c r="W30" i="1"/>
  <c r="W16" i="1"/>
  <c r="W108" i="1"/>
  <c r="W92" i="1"/>
  <c r="W50" i="1"/>
  <c r="W28" i="1"/>
  <c r="W65" i="1"/>
  <c r="W69" i="1"/>
  <c r="W84" i="1"/>
  <c r="W76" i="1"/>
  <c r="W42" i="1"/>
  <c r="W34" i="1"/>
  <c r="W100" i="1"/>
  <c r="W73" i="1"/>
  <c r="W61" i="1"/>
  <c r="W29" i="1"/>
  <c r="W104" i="1"/>
  <c r="W96" i="1"/>
  <c r="W54" i="1"/>
  <c r="W46" i="1"/>
  <c r="W12" i="1"/>
  <c r="W74" i="1"/>
  <c r="W66" i="1"/>
  <c r="W97" i="1"/>
  <c r="W77" i="1"/>
  <c r="W25" i="1"/>
  <c r="W17" i="1"/>
  <c r="W43" i="1"/>
  <c r="W101" i="1"/>
  <c r="W89" i="1"/>
  <c r="W81" i="1"/>
  <c r="W21" i="1"/>
  <c r="W70" i="1"/>
  <c r="W62" i="1"/>
  <c r="W27" i="1"/>
  <c r="W13" i="1"/>
  <c r="W105" i="1"/>
  <c r="W107" i="1"/>
  <c r="W64" i="1"/>
  <c r="W57" i="1"/>
  <c r="W33" i="1"/>
  <c r="W91" i="1"/>
  <c r="W20" i="1"/>
  <c r="W78" i="1"/>
  <c r="W36" i="1"/>
  <c r="W110" i="1"/>
  <c r="W82" i="1"/>
  <c r="W75" i="1"/>
  <c r="W102" i="1"/>
  <c r="W59" i="1"/>
  <c r="W44" i="1"/>
  <c r="W24" i="1"/>
  <c r="W37" i="1"/>
  <c r="W106" i="1"/>
  <c r="W48" i="1"/>
  <c r="W49" i="1"/>
  <c r="W90" i="1"/>
  <c r="W60" i="1"/>
  <c r="W22" i="1"/>
  <c r="W45" i="1"/>
  <c r="W14" i="1"/>
  <c r="W109" i="1"/>
  <c r="W40" i="1"/>
  <c r="W87" i="1"/>
  <c r="W67" i="1"/>
  <c r="W47" i="1"/>
  <c r="W23" i="1"/>
  <c r="W55" i="1"/>
  <c r="W35" i="1"/>
  <c r="W94" i="1"/>
  <c r="W93" i="1"/>
  <c r="W39" i="1"/>
  <c r="W72" i="1"/>
  <c r="W86" i="1"/>
  <c r="W98" i="1"/>
  <c r="W58" i="1"/>
  <c r="W68" i="1"/>
  <c r="W18" i="1"/>
  <c r="W95" i="1"/>
  <c r="W71" i="1"/>
  <c r="W51" i="1"/>
  <c r="W31" i="1"/>
  <c r="W85" i="1"/>
  <c r="W26" i="1"/>
  <c r="W111" i="1"/>
  <c r="W79" i="1"/>
  <c r="W15" i="1"/>
  <c r="W41" i="1"/>
  <c r="W32" i="1"/>
  <c r="W53" i="1"/>
  <c r="W56" i="1"/>
  <c r="W99" i="1"/>
  <c r="W83" i="1"/>
  <c r="W52" i="1"/>
  <c r="W103" i="1"/>
  <c r="W63" i="1"/>
  <c r="W19" i="1"/>
  <c r="X11" i="1"/>
  <c r="X24" i="1" l="1"/>
  <c r="X72" i="1"/>
  <c r="X109" i="1"/>
  <c r="X53" i="1"/>
  <c r="X37" i="1"/>
  <c r="X25" i="1"/>
  <c r="X107" i="1"/>
  <c r="X64" i="1"/>
  <c r="X57" i="1"/>
  <c r="X45" i="1"/>
  <c r="X33" i="1"/>
  <c r="X21" i="1"/>
  <c r="X91" i="1"/>
  <c r="X20" i="1"/>
  <c r="X49" i="1"/>
  <c r="X41" i="1"/>
  <c r="X75" i="1"/>
  <c r="X68" i="1"/>
  <c r="X60" i="1"/>
  <c r="X103" i="1"/>
  <c r="X99" i="1"/>
  <c r="X95" i="1"/>
  <c r="X87" i="1"/>
  <c r="X83" i="1"/>
  <c r="X79" i="1"/>
  <c r="X19" i="1"/>
  <c r="X15" i="1"/>
  <c r="X88" i="1"/>
  <c r="X80" i="1"/>
  <c r="X38" i="1"/>
  <c r="X30" i="1"/>
  <c r="X16" i="1"/>
  <c r="X108" i="1"/>
  <c r="X92" i="1"/>
  <c r="X50" i="1"/>
  <c r="X28" i="1"/>
  <c r="X65" i="1"/>
  <c r="X22" i="1"/>
  <c r="X69" i="1"/>
  <c r="X84" i="1"/>
  <c r="X76" i="1"/>
  <c r="X42" i="1"/>
  <c r="X34" i="1"/>
  <c r="X100" i="1"/>
  <c r="X102" i="1"/>
  <c r="X74" i="1"/>
  <c r="X59" i="1"/>
  <c r="X44" i="1"/>
  <c r="X97" i="1"/>
  <c r="X43" i="1"/>
  <c r="X81" i="1"/>
  <c r="X106" i="1"/>
  <c r="X48" i="1"/>
  <c r="X58" i="1"/>
  <c r="X82" i="1"/>
  <c r="X54" i="1"/>
  <c r="X89" i="1"/>
  <c r="X62" i="1"/>
  <c r="X14" i="1"/>
  <c r="X105" i="1"/>
  <c r="X73" i="1"/>
  <c r="X61" i="1"/>
  <c r="X110" i="1"/>
  <c r="X104" i="1"/>
  <c r="X96" i="1"/>
  <c r="X90" i="1"/>
  <c r="X94" i="1"/>
  <c r="X52" i="1"/>
  <c r="X86" i="1"/>
  <c r="X101" i="1"/>
  <c r="X98" i="1"/>
  <c r="X70" i="1"/>
  <c r="X56" i="1"/>
  <c r="X27" i="1"/>
  <c r="X85" i="1"/>
  <c r="X46" i="1"/>
  <c r="X40" i="1"/>
  <c r="X111" i="1"/>
  <c r="X67" i="1"/>
  <c r="X47" i="1"/>
  <c r="X23" i="1"/>
  <c r="X12" i="1"/>
  <c r="X63" i="1"/>
  <c r="X66" i="1"/>
  <c r="X36" i="1"/>
  <c r="X93" i="1"/>
  <c r="X18" i="1"/>
  <c r="X71" i="1"/>
  <c r="X51" i="1"/>
  <c r="X31" i="1"/>
  <c r="X13" i="1"/>
  <c r="X78" i="1"/>
  <c r="X26" i="1"/>
  <c r="X55" i="1"/>
  <c r="X35" i="1"/>
  <c r="X77" i="1"/>
  <c r="X17" i="1"/>
  <c r="X29" i="1"/>
  <c r="X39" i="1"/>
  <c r="X32" i="1"/>
  <c r="Y11" i="1"/>
  <c r="Y102" i="1" l="1"/>
  <c r="Y94" i="1"/>
  <c r="Y59" i="1"/>
  <c r="Y52" i="1"/>
  <c r="Y44" i="1"/>
  <c r="Y86" i="1"/>
  <c r="Y106" i="1"/>
  <c r="Y98" i="1"/>
  <c r="Y56" i="1"/>
  <c r="Y48" i="1"/>
  <c r="Y78" i="1"/>
  <c r="Y36" i="1"/>
  <c r="Y14" i="1"/>
  <c r="Y90" i="1"/>
  <c r="Y82" i="1"/>
  <c r="Y40" i="1"/>
  <c r="Y32" i="1"/>
  <c r="Y18" i="1"/>
  <c r="Y111" i="1"/>
  <c r="Y71" i="1"/>
  <c r="Y67" i="1"/>
  <c r="Y63" i="1"/>
  <c r="Y24" i="1"/>
  <c r="Y72" i="1"/>
  <c r="Y28" i="1"/>
  <c r="Y53" i="1"/>
  <c r="Y37" i="1"/>
  <c r="Y25" i="1"/>
  <c r="Y107" i="1"/>
  <c r="Y64" i="1"/>
  <c r="Y57" i="1"/>
  <c r="Y45" i="1"/>
  <c r="Y33" i="1"/>
  <c r="Y21" i="1"/>
  <c r="Y91" i="1"/>
  <c r="Y27" i="1"/>
  <c r="Y20" i="1"/>
  <c r="Y58" i="1"/>
  <c r="Y80" i="1"/>
  <c r="Y89" i="1"/>
  <c r="Y62" i="1"/>
  <c r="Y105" i="1"/>
  <c r="Y75" i="1"/>
  <c r="Y88" i="1"/>
  <c r="Y92" i="1"/>
  <c r="Y65" i="1"/>
  <c r="Y101" i="1"/>
  <c r="Y70" i="1"/>
  <c r="Y100" i="1"/>
  <c r="Y73" i="1"/>
  <c r="Y61" i="1"/>
  <c r="Y49" i="1"/>
  <c r="Y104" i="1"/>
  <c r="Y96" i="1"/>
  <c r="Y60" i="1"/>
  <c r="Y66" i="1"/>
  <c r="Y30" i="1"/>
  <c r="Y108" i="1"/>
  <c r="Y50" i="1"/>
  <c r="Y109" i="1"/>
  <c r="Y77" i="1"/>
  <c r="Y17" i="1"/>
  <c r="Y22" i="1"/>
  <c r="Y69" i="1"/>
  <c r="Y76" i="1"/>
  <c r="Y34" i="1"/>
  <c r="Y13" i="1"/>
  <c r="Y38" i="1"/>
  <c r="Y43" i="1"/>
  <c r="Y54" i="1"/>
  <c r="Y46" i="1"/>
  <c r="Y87" i="1"/>
  <c r="Y47" i="1"/>
  <c r="Y42" i="1"/>
  <c r="Y19" i="1"/>
  <c r="Y16" i="1"/>
  <c r="Y41" i="1"/>
  <c r="Y68" i="1"/>
  <c r="Y95" i="1"/>
  <c r="Y51" i="1"/>
  <c r="Y31" i="1"/>
  <c r="Y85" i="1"/>
  <c r="Y29" i="1"/>
  <c r="Y110" i="1"/>
  <c r="Y79" i="1"/>
  <c r="Y15" i="1"/>
  <c r="Y97" i="1"/>
  <c r="Y93" i="1"/>
  <c r="Y74" i="1"/>
  <c r="Y81" i="1"/>
  <c r="Y26" i="1"/>
  <c r="Y99" i="1"/>
  <c r="Y55" i="1"/>
  <c r="Y35" i="1"/>
  <c r="Y23" i="1"/>
  <c r="Y103" i="1"/>
  <c r="Y84" i="1"/>
  <c r="Y83" i="1"/>
  <c r="Y39" i="1"/>
  <c r="Y12" i="1"/>
  <c r="Z11" i="1"/>
  <c r="Z74" i="1" l="1"/>
  <c r="Z66" i="1"/>
  <c r="Z97" i="1"/>
  <c r="Z77" i="1"/>
  <c r="Z17" i="1"/>
  <c r="Z43" i="1"/>
  <c r="Z101" i="1"/>
  <c r="Z89" i="1"/>
  <c r="Z81" i="1"/>
  <c r="Z70" i="1"/>
  <c r="Z62" i="1"/>
  <c r="Z27" i="1"/>
  <c r="Z13" i="1"/>
  <c r="Z58" i="1"/>
  <c r="Z105" i="1"/>
  <c r="Z93" i="1"/>
  <c r="Z85" i="1"/>
  <c r="Z41" i="1"/>
  <c r="Z110" i="1"/>
  <c r="Z111" i="1"/>
  <c r="Z55" i="1"/>
  <c r="Z51" i="1"/>
  <c r="Z47" i="1"/>
  <c r="Z39" i="1"/>
  <c r="Z35" i="1"/>
  <c r="Z31" i="1"/>
  <c r="Z23" i="1"/>
  <c r="Z102" i="1"/>
  <c r="Z94" i="1"/>
  <c r="Z59" i="1"/>
  <c r="Z52" i="1"/>
  <c r="Z44" i="1"/>
  <c r="Z24" i="1"/>
  <c r="Z28" i="1"/>
  <c r="Z86" i="1"/>
  <c r="Z106" i="1"/>
  <c r="Z98" i="1"/>
  <c r="Z56" i="1"/>
  <c r="Z48" i="1"/>
  <c r="Z20" i="1"/>
  <c r="Z78" i="1"/>
  <c r="Z36" i="1"/>
  <c r="Z14" i="1"/>
  <c r="Z88" i="1"/>
  <c r="Z92" i="1"/>
  <c r="Z72" i="1"/>
  <c r="Z65" i="1"/>
  <c r="Z53" i="1"/>
  <c r="Z25" i="1"/>
  <c r="Z100" i="1"/>
  <c r="Z82" i="1"/>
  <c r="Z30" i="1"/>
  <c r="Z108" i="1"/>
  <c r="Z50" i="1"/>
  <c r="Z107" i="1"/>
  <c r="Z64" i="1"/>
  <c r="Z69" i="1"/>
  <c r="Z57" i="1"/>
  <c r="Z33" i="1"/>
  <c r="Z91" i="1"/>
  <c r="Z76" i="1"/>
  <c r="Z34" i="1"/>
  <c r="Z73" i="1"/>
  <c r="Z61" i="1"/>
  <c r="Z49" i="1"/>
  <c r="Z29" i="1"/>
  <c r="Z104" i="1"/>
  <c r="Z96" i="1"/>
  <c r="Z90" i="1"/>
  <c r="Z60" i="1"/>
  <c r="Z38" i="1"/>
  <c r="Z16" i="1"/>
  <c r="Z109" i="1"/>
  <c r="Z37" i="1"/>
  <c r="Z84" i="1"/>
  <c r="Z42" i="1"/>
  <c r="Z22" i="1"/>
  <c r="Z54" i="1"/>
  <c r="Z46" i="1"/>
  <c r="Z40" i="1"/>
  <c r="Z26" i="1"/>
  <c r="Z87" i="1"/>
  <c r="Z67" i="1"/>
  <c r="Z15" i="1"/>
  <c r="Z45" i="1"/>
  <c r="Z83" i="1"/>
  <c r="Z75" i="1"/>
  <c r="Z18" i="1"/>
  <c r="Z95" i="1"/>
  <c r="Z71" i="1"/>
  <c r="Z99" i="1"/>
  <c r="Z12" i="1"/>
  <c r="Z103" i="1"/>
  <c r="Z19" i="1"/>
  <c r="Z80" i="1"/>
  <c r="Z21" i="1"/>
  <c r="Z79" i="1"/>
  <c r="Z68" i="1"/>
  <c r="Z32" i="1"/>
  <c r="Z63" i="1"/>
  <c r="AA11" i="1"/>
  <c r="AA13" i="1" l="1"/>
  <c r="AA17" i="1"/>
  <c r="AA21" i="1"/>
  <c r="AA25" i="1"/>
  <c r="AA29" i="1"/>
  <c r="AA33" i="1"/>
  <c r="AA37" i="1"/>
  <c r="AA41" i="1"/>
  <c r="AA45" i="1"/>
  <c r="AA49" i="1"/>
  <c r="AA53" i="1"/>
  <c r="AA57" i="1"/>
  <c r="AA61" i="1"/>
  <c r="AA65" i="1"/>
  <c r="AA69" i="1"/>
  <c r="AA73" i="1"/>
  <c r="AA77" i="1"/>
  <c r="AA81" i="1"/>
  <c r="AA85" i="1"/>
  <c r="AA14" i="1"/>
  <c r="AA15" i="1"/>
  <c r="AA16" i="1"/>
  <c r="AA30" i="1"/>
  <c r="AA31" i="1"/>
  <c r="AA32" i="1"/>
  <c r="AA46" i="1"/>
  <c r="AA47" i="1"/>
  <c r="AA48" i="1"/>
  <c r="AA62" i="1"/>
  <c r="AA63" i="1"/>
  <c r="AA64" i="1"/>
  <c r="AA78" i="1"/>
  <c r="AA79" i="1"/>
  <c r="AA80" i="1"/>
  <c r="AA90" i="1"/>
  <c r="AA94" i="1"/>
  <c r="AA98" i="1"/>
  <c r="AA102" i="1"/>
  <c r="AA106" i="1"/>
  <c r="AA110" i="1"/>
  <c r="AA24" i="1"/>
  <c r="AA27" i="1"/>
  <c r="AA34" i="1"/>
  <c r="AA44" i="1"/>
  <c r="AA51" i="1"/>
  <c r="AA54" i="1"/>
  <c r="AA68" i="1"/>
  <c r="AA71" i="1"/>
  <c r="AA74" i="1"/>
  <c r="AA88" i="1"/>
  <c r="AA89" i="1"/>
  <c r="AA103" i="1"/>
  <c r="AA104" i="1"/>
  <c r="AA105" i="1"/>
  <c r="AA20" i="1"/>
  <c r="AA23" i="1"/>
  <c r="AA50" i="1"/>
  <c r="AA67" i="1"/>
  <c r="AA82" i="1"/>
  <c r="AA84" i="1"/>
  <c r="AA86" i="1"/>
  <c r="AA92" i="1"/>
  <c r="AA95" i="1"/>
  <c r="AA109" i="1"/>
  <c r="AA22" i="1"/>
  <c r="AA38" i="1"/>
  <c r="AA72" i="1"/>
  <c r="AA99" i="1"/>
  <c r="AA26" i="1"/>
  <c r="AA35" i="1"/>
  <c r="AA39" i="1"/>
  <c r="AA43" i="1"/>
  <c r="AA52" i="1"/>
  <c r="AA56" i="1"/>
  <c r="AA58" i="1"/>
  <c r="AA60" i="1"/>
  <c r="AA75" i="1"/>
  <c r="AA91" i="1"/>
  <c r="AA101" i="1"/>
  <c r="AA108" i="1"/>
  <c r="AA111" i="1"/>
  <c r="AA19" i="1"/>
  <c r="AA36" i="1"/>
  <c r="AA42" i="1"/>
  <c r="AA59" i="1"/>
  <c r="AA76" i="1"/>
  <c r="AA96" i="1"/>
  <c r="AA18" i="1"/>
  <c r="AA28" i="1"/>
  <c r="AA66" i="1"/>
  <c r="AA70" i="1"/>
  <c r="AA83" i="1"/>
  <c r="AA87" i="1"/>
  <c r="AA97" i="1"/>
  <c r="AA100" i="1"/>
  <c r="AA107" i="1"/>
  <c r="AA12" i="1"/>
  <c r="AA40" i="1"/>
  <c r="AA55" i="1"/>
  <c r="AA93" i="1"/>
  <c r="AB11" i="1"/>
  <c r="AB16" i="1" l="1"/>
  <c r="AB20" i="1"/>
  <c r="AB24" i="1"/>
  <c r="AB28" i="1"/>
  <c r="AB32" i="1"/>
  <c r="AB36" i="1"/>
  <c r="AB40" i="1"/>
  <c r="AB44" i="1"/>
  <c r="AB48" i="1"/>
  <c r="AB52" i="1"/>
  <c r="AB56" i="1"/>
  <c r="AB60" i="1"/>
  <c r="AB64" i="1"/>
  <c r="AB68" i="1"/>
  <c r="AB72" i="1"/>
  <c r="AB76" i="1"/>
  <c r="AB80" i="1"/>
  <c r="AB84" i="1"/>
  <c r="AB17" i="1"/>
  <c r="AB18" i="1"/>
  <c r="AB19" i="1"/>
  <c r="AB33" i="1"/>
  <c r="AB34" i="1"/>
  <c r="AB35" i="1"/>
  <c r="AB49" i="1"/>
  <c r="AB50" i="1"/>
  <c r="AB51" i="1"/>
  <c r="AB65" i="1"/>
  <c r="AB66" i="1"/>
  <c r="AB67" i="1"/>
  <c r="AB81" i="1"/>
  <c r="AB82" i="1"/>
  <c r="AB83" i="1"/>
  <c r="AB89" i="1"/>
  <c r="AB93" i="1"/>
  <c r="AB97" i="1"/>
  <c r="AB101" i="1"/>
  <c r="AB105" i="1"/>
  <c r="AB109" i="1"/>
  <c r="AB14" i="1"/>
  <c r="AB21" i="1"/>
  <c r="AB31" i="1"/>
  <c r="AB38" i="1"/>
  <c r="AB41" i="1"/>
  <c r="AB55" i="1"/>
  <c r="AB58" i="1"/>
  <c r="AB61" i="1"/>
  <c r="AB75" i="1"/>
  <c r="AB78" i="1"/>
  <c r="AB85" i="1"/>
  <c r="AB90" i="1"/>
  <c r="AB91" i="1"/>
  <c r="AB92" i="1"/>
  <c r="AB106" i="1"/>
  <c r="AB107" i="1"/>
  <c r="AB108" i="1"/>
  <c r="AB12" i="1"/>
  <c r="AB13" i="1"/>
  <c r="AB22" i="1"/>
  <c r="AB25" i="1"/>
  <c r="AB27" i="1"/>
  <c r="AB29" i="1"/>
  <c r="AB42" i="1"/>
  <c r="AB46" i="1"/>
  <c r="AB59" i="1"/>
  <c r="AB63" i="1"/>
  <c r="AB96" i="1"/>
  <c r="AB99" i="1"/>
  <c r="AB102" i="1"/>
  <c r="AB57" i="1"/>
  <c r="AB103" i="1"/>
  <c r="AB110" i="1"/>
  <c r="AB23" i="1"/>
  <c r="AB37" i="1"/>
  <c r="AB54" i="1"/>
  <c r="AB69" i="1"/>
  <c r="AB71" i="1"/>
  <c r="AB73" i="1"/>
  <c r="AB77" i="1"/>
  <c r="AB86" i="1"/>
  <c r="AB88" i="1"/>
  <c r="AB95" i="1"/>
  <c r="AB98" i="1"/>
  <c r="AB53" i="1"/>
  <c r="AB70" i="1"/>
  <c r="AB87" i="1"/>
  <c r="AB100" i="1"/>
  <c r="AB15" i="1"/>
  <c r="AB26" i="1"/>
  <c r="AB30" i="1"/>
  <c r="AB39" i="1"/>
  <c r="AB43" i="1"/>
  <c r="AB45" i="1"/>
  <c r="AB47" i="1"/>
  <c r="AB62" i="1"/>
  <c r="AB79" i="1"/>
  <c r="AB94" i="1"/>
  <c r="AB104" i="1"/>
  <c r="AB111" i="1"/>
  <c r="AB74" i="1"/>
  <c r="AC11" i="1"/>
  <c r="AC15" i="1" l="1"/>
  <c r="AC19" i="1"/>
  <c r="AC23" i="1"/>
  <c r="AC27" i="1"/>
  <c r="AC31" i="1"/>
  <c r="AC35" i="1"/>
  <c r="AC39" i="1"/>
  <c r="AC43" i="1"/>
  <c r="AC47" i="1"/>
  <c r="AC51" i="1"/>
  <c r="AC55" i="1"/>
  <c r="AC59" i="1"/>
  <c r="AC63" i="1"/>
  <c r="AC67" i="1"/>
  <c r="AC71" i="1"/>
  <c r="AC75" i="1"/>
  <c r="AC79" i="1"/>
  <c r="AC83" i="1"/>
  <c r="AC87" i="1"/>
  <c r="AC20" i="1"/>
  <c r="AC21" i="1"/>
  <c r="AC22" i="1"/>
  <c r="AC36" i="1"/>
  <c r="AC37" i="1"/>
  <c r="AC38" i="1"/>
  <c r="AC52" i="1"/>
  <c r="AC53" i="1"/>
  <c r="AC54" i="1"/>
  <c r="AC68" i="1"/>
  <c r="AC69" i="1"/>
  <c r="AC70" i="1"/>
  <c r="AC84" i="1"/>
  <c r="AC85" i="1"/>
  <c r="AC86" i="1"/>
  <c r="AC88" i="1"/>
  <c r="AC92" i="1"/>
  <c r="AC96" i="1"/>
  <c r="AC100" i="1"/>
  <c r="AC104" i="1"/>
  <c r="AC108" i="1"/>
  <c r="AC12" i="1"/>
  <c r="AC18" i="1"/>
  <c r="AC25" i="1"/>
  <c r="AC28" i="1"/>
  <c r="AC42" i="1"/>
  <c r="AC45" i="1"/>
  <c r="AC48" i="1"/>
  <c r="AC62" i="1"/>
  <c r="AC65" i="1"/>
  <c r="AC72" i="1"/>
  <c r="AC82" i="1"/>
  <c r="AC93" i="1"/>
  <c r="AC94" i="1"/>
  <c r="AC95" i="1"/>
  <c r="AC109" i="1"/>
  <c r="AC110" i="1"/>
  <c r="AC111" i="1"/>
  <c r="AC14" i="1"/>
  <c r="AC17" i="1"/>
  <c r="AC24" i="1"/>
  <c r="AC40" i="1"/>
  <c r="AC44" i="1"/>
  <c r="AC57" i="1"/>
  <c r="AC61" i="1"/>
  <c r="AC74" i="1"/>
  <c r="AC76" i="1"/>
  <c r="AC78" i="1"/>
  <c r="AC80" i="1"/>
  <c r="AC89" i="1"/>
  <c r="AC103" i="1"/>
  <c r="AC106" i="1"/>
  <c r="AC13" i="1"/>
  <c r="AC26" i="1"/>
  <c r="AC32" i="1"/>
  <c r="AC49" i="1"/>
  <c r="AC66" i="1"/>
  <c r="AC90" i="1"/>
  <c r="AC107" i="1"/>
  <c r="AC29" i="1"/>
  <c r="AC33" i="1"/>
  <c r="AC46" i="1"/>
  <c r="AC50" i="1"/>
  <c r="AC99" i="1"/>
  <c r="AC102" i="1"/>
  <c r="AC105" i="1"/>
  <c r="AC30" i="1"/>
  <c r="AC41" i="1"/>
  <c r="AC56" i="1"/>
  <c r="AC58" i="1"/>
  <c r="AC60" i="1"/>
  <c r="AC64" i="1"/>
  <c r="AC73" i="1"/>
  <c r="AC77" i="1"/>
  <c r="AC81" i="1"/>
  <c r="AC91" i="1"/>
  <c r="AC98" i="1"/>
  <c r="AC101" i="1"/>
  <c r="AC16" i="1"/>
  <c r="AC34" i="1"/>
  <c r="AC97" i="1"/>
  <c r="AD11" i="1"/>
  <c r="AD14" i="1" l="1"/>
  <c r="AD18" i="1"/>
  <c r="AD22" i="1"/>
  <c r="AD26" i="1"/>
  <c r="AD30" i="1"/>
  <c r="AD34" i="1"/>
  <c r="AD38" i="1"/>
  <c r="AD42" i="1"/>
  <c r="AD46" i="1"/>
  <c r="AD50" i="1"/>
  <c r="AD54" i="1"/>
  <c r="AD58" i="1"/>
  <c r="AD62" i="1"/>
  <c r="AD66" i="1"/>
  <c r="AD70" i="1"/>
  <c r="AD74" i="1"/>
  <c r="AD78" i="1"/>
  <c r="AD82" i="1"/>
  <c r="AD86" i="1"/>
  <c r="AD23" i="1"/>
  <c r="AD24" i="1"/>
  <c r="AD25" i="1"/>
  <c r="AD39" i="1"/>
  <c r="AD40" i="1"/>
  <c r="AD41" i="1"/>
  <c r="AD55" i="1"/>
  <c r="AD56" i="1"/>
  <c r="AD57" i="1"/>
  <c r="AD71" i="1"/>
  <c r="AD72" i="1"/>
  <c r="AD73" i="1"/>
  <c r="AD87" i="1"/>
  <c r="AD91" i="1"/>
  <c r="AD95" i="1"/>
  <c r="AD99" i="1"/>
  <c r="AD103" i="1"/>
  <c r="AD107" i="1"/>
  <c r="AD111" i="1"/>
  <c r="AD15" i="1"/>
  <c r="AD29" i="1"/>
  <c r="AD32" i="1"/>
  <c r="AD35" i="1"/>
  <c r="AD49" i="1"/>
  <c r="AD52" i="1"/>
  <c r="AD59" i="1"/>
  <c r="AD69" i="1"/>
  <c r="AD76" i="1"/>
  <c r="AD79" i="1"/>
  <c r="AD96" i="1"/>
  <c r="AD97" i="1"/>
  <c r="AD98" i="1"/>
  <c r="AD21" i="1"/>
  <c r="AD13" i="1"/>
  <c r="AD16" i="1"/>
  <c r="AD19" i="1"/>
  <c r="AD36" i="1"/>
  <c r="AD53" i="1"/>
  <c r="AD90" i="1"/>
  <c r="AD93" i="1"/>
  <c r="AD100" i="1"/>
  <c r="AD110" i="1"/>
  <c r="AD43" i="1"/>
  <c r="AD85" i="1"/>
  <c r="AD94" i="1"/>
  <c r="AD17" i="1"/>
  <c r="AD20" i="1"/>
  <c r="AD27" i="1"/>
  <c r="AD31" i="1"/>
  <c r="AD44" i="1"/>
  <c r="AD48" i="1"/>
  <c r="AD61" i="1"/>
  <c r="AD63" i="1"/>
  <c r="AD65" i="1"/>
  <c r="AD67" i="1"/>
  <c r="AD80" i="1"/>
  <c r="AD84" i="1"/>
  <c r="AD89" i="1"/>
  <c r="AD92" i="1"/>
  <c r="AD106" i="1"/>
  <c r="AD109" i="1"/>
  <c r="AD12" i="1"/>
  <c r="AD47" i="1"/>
  <c r="AD64" i="1"/>
  <c r="AD81" i="1"/>
  <c r="AD104" i="1"/>
  <c r="AD33" i="1"/>
  <c r="AD37" i="1"/>
  <c r="AD75" i="1"/>
  <c r="AD88" i="1"/>
  <c r="AD102" i="1"/>
  <c r="AD105" i="1"/>
  <c r="AD108" i="1"/>
  <c r="AD28" i="1"/>
  <c r="AD45" i="1"/>
  <c r="AD51" i="1"/>
  <c r="AD60" i="1"/>
  <c r="AD68" i="1"/>
  <c r="AD77" i="1"/>
  <c r="AD83" i="1"/>
  <c r="AD101" i="1"/>
  <c r="AE11" i="1"/>
  <c r="AE13" i="1" l="1"/>
  <c r="AE17" i="1"/>
  <c r="AE21" i="1"/>
  <c r="AE25" i="1"/>
  <c r="AE29" i="1"/>
  <c r="AE33" i="1"/>
  <c r="AE37" i="1"/>
  <c r="AE41" i="1"/>
  <c r="AE45" i="1"/>
  <c r="AE49" i="1"/>
  <c r="AE53" i="1"/>
  <c r="AE57" i="1"/>
  <c r="AE61" i="1"/>
  <c r="AE65" i="1"/>
  <c r="AE69" i="1"/>
  <c r="AE73" i="1"/>
  <c r="AE77" i="1"/>
  <c r="AE81" i="1"/>
  <c r="AE85" i="1"/>
  <c r="AE26" i="1"/>
  <c r="AE27" i="1"/>
  <c r="AE28" i="1"/>
  <c r="AE42" i="1"/>
  <c r="AE43" i="1"/>
  <c r="AE44" i="1"/>
  <c r="AE58" i="1"/>
  <c r="AE59" i="1"/>
  <c r="AE60" i="1"/>
  <c r="AE74" i="1"/>
  <c r="AE75" i="1"/>
  <c r="AE76" i="1"/>
  <c r="AE90" i="1"/>
  <c r="AE94" i="1"/>
  <c r="AE98" i="1"/>
  <c r="AE102" i="1"/>
  <c r="AE106" i="1"/>
  <c r="AE110" i="1"/>
  <c r="AE16" i="1"/>
  <c r="AE19" i="1"/>
  <c r="AE22" i="1"/>
  <c r="AE36" i="1"/>
  <c r="AE39" i="1"/>
  <c r="AE46" i="1"/>
  <c r="AE56" i="1"/>
  <c r="AE63" i="1"/>
  <c r="AE66" i="1"/>
  <c r="AE80" i="1"/>
  <c r="AE83" i="1"/>
  <c r="AE86" i="1"/>
  <c r="AE99" i="1"/>
  <c r="AE100" i="1"/>
  <c r="AE101" i="1"/>
  <c r="AE15" i="1"/>
  <c r="AE18" i="1"/>
  <c r="AE30" i="1"/>
  <c r="AE32" i="1"/>
  <c r="AE34" i="1"/>
  <c r="AE38" i="1"/>
  <c r="AE47" i="1"/>
  <c r="AE51" i="1"/>
  <c r="AE55" i="1"/>
  <c r="AE64" i="1"/>
  <c r="AE68" i="1"/>
  <c r="AE70" i="1"/>
  <c r="AE72" i="1"/>
  <c r="AE87" i="1"/>
  <c r="AE97" i="1"/>
  <c r="AE104" i="1"/>
  <c r="AE107" i="1"/>
  <c r="AE12" i="1"/>
  <c r="AE62" i="1"/>
  <c r="AE79" i="1"/>
  <c r="AE14" i="1"/>
  <c r="AE40" i="1"/>
  <c r="AE78" i="1"/>
  <c r="AE82" i="1"/>
  <c r="AE93" i="1"/>
  <c r="AE96" i="1"/>
  <c r="AE103" i="1"/>
  <c r="AE91" i="1"/>
  <c r="AE108" i="1"/>
  <c r="AE20" i="1"/>
  <c r="AE23" i="1"/>
  <c r="AE31" i="1"/>
  <c r="AE35" i="1"/>
  <c r="AE48" i="1"/>
  <c r="AE50" i="1"/>
  <c r="AE52" i="1"/>
  <c r="AE54" i="1"/>
  <c r="AE67" i="1"/>
  <c r="AE71" i="1"/>
  <c r="AE84" i="1"/>
  <c r="AE89" i="1"/>
  <c r="AE92" i="1"/>
  <c r="AE95" i="1"/>
  <c r="AE109" i="1"/>
  <c r="AE24" i="1"/>
  <c r="AE88" i="1"/>
  <c r="AE105" i="1"/>
  <c r="AE111" i="1"/>
</calcChain>
</file>

<file path=xl/sharedStrings.xml><?xml version="1.0" encoding="utf-8"?>
<sst xmlns="http://schemas.openxmlformats.org/spreadsheetml/2006/main" count="376" uniqueCount="152">
  <si>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</si>
  <si>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</si>
  <si>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</si>
  <si>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</si>
  <si>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</si>
  <si>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</si>
  <si>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</si>
  <si>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</si>
  <si>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</si>
  <si>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</si>
  <si>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</si>
  <si>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</si>
  <si>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</si>
  <si>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</si>
  <si>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</si>
  <si>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</si>
  <si>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</si>
  <si>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</si>
  <si>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</si>
  <si>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</si>
  <si>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</si>
  <si>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</si>
  <si>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</si>
  <si>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</si>
  <si>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</si>
  <si>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</si>
  <si>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</si>
  <si>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</si>
  <si>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</si>
  <si>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</si>
  <si>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</si>
  <si>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</si>
  <si>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</si>
  <si>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</si>
  <si>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</si>
  <si>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</si>
  <si>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</si>
  <si>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</si>
  <si>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</si>
  <si>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</si>
  <si>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</si>
  <si>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</si>
  <si>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</si>
  <si>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</si>
  <si>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</si>
  <si>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</si>
  <si>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</si>
  <si>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</si>
  <si>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</si>
  <si>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</si>
  <si>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</si>
  <si>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</si>
  <si>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</si>
  <si>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</si>
  <si>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</si>
  <si>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</si>
  <si>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</si>
  <si>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</si>
  <si>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</si>
  <si>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</si>
  <si>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</si>
  <si>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</si>
  <si>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</si>
  <si>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</si>
  <si>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</si>
  <si>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</si>
  <si>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</si>
  <si>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</si>
  <si>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</si>
  <si>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</si>
  <si>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</si>
  <si>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</si>
  <si>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</si>
  <si>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</si>
  <si>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</si>
  <si>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</si>
  <si>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</si>
  <si>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</si>
  <si>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</si>
  <si>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</si>
  <si>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</si>
  <si>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</si>
  <si>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</si>
  <si>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</si>
  <si>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</si>
  <si>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</si>
  <si>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</si>
  <si>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</si>
  <si>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</si>
  <si>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</si>
  <si>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</si>
  <si>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</si>
  <si>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</si>
  <si>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</si>
  <si>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</si>
  <si>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</si>
  <si>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</si>
  <si>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</si>
  <si>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</si>
  <si>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</si>
  <si>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</si>
  <si>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t>2</t>
  </si>
  <si>
    <t>ШАБЛОН ДЛЯ СИСТЕМАТИЧЕСКОГО СЛУЧАЙНОГО ОТБОРА ДОМОХОЗЯЙСТВ</t>
  </si>
  <si>
    <r>
      <t xml:space="preserve">Кластерное обследование по многим показателям, </t>
    </r>
    <r>
      <rPr>
        <b/>
        <sz val="10"/>
        <color indexed="10"/>
        <rFont val="Arial"/>
        <family val="2"/>
        <charset val="204"/>
      </rPr>
      <t>название обследования</t>
    </r>
    <r>
      <rPr>
        <b/>
        <sz val="10"/>
        <rFont val="Arial"/>
        <family val="2"/>
        <charset val="204"/>
      </rPr>
      <t>,</t>
    </r>
    <r>
      <rPr>
        <b/>
        <sz val="10"/>
        <rFont val="Arial"/>
        <family val="2"/>
      </rPr>
      <t xml:space="preserve"> </t>
    </r>
    <r>
      <rPr>
        <b/>
        <sz val="10"/>
        <color indexed="10"/>
        <rFont val="Arial"/>
        <family val="2"/>
      </rPr>
      <t>год</t>
    </r>
  </si>
  <si>
    <t>ИСХОДНЫЕ ЗНАЧЕНИЯ</t>
  </si>
  <si>
    <t>ПОЛУЧЕННЫЕ ЗНАЧЕНИЯ</t>
  </si>
  <si>
    <t>Число ДХ, отбираемых из одного кластера</t>
  </si>
  <si>
    <t>Размер выборки</t>
  </si>
  <si>
    <t>– суммируется столбец C в целях проверки</t>
  </si>
  <si>
    <t>Номер кластера</t>
  </si>
  <si>
    <t>Число ДХ в составленном списке в СУ или в выбранных сегментах</t>
  </si>
  <si>
    <t>Интервал отбора</t>
  </si>
  <si>
    <t>ЗАКРЕП.</t>
  </si>
  <si>
    <t>Случайное начало отбора домохозяйств</t>
  </si>
  <si>
    <r>
      <t xml:space="preserve">ВЫБЕРИТЕ ДОМОХОЗЯЙСТВА СО СЛЕДУЮЩИМИ ПОДХОДЯЩИМИ НОМЕРАМИ ИЗ </t>
    </r>
    <r>
      <rPr>
        <u/>
        <sz val="10"/>
        <rFont val="Arial"/>
        <family val="2"/>
      </rPr>
      <t>СОСТАВЛЕННОГО СПИСКА</t>
    </r>
    <r>
      <rPr>
        <sz val="10"/>
        <rFont val="Arial"/>
        <family val="2"/>
      </rPr>
      <t>; СТОЛБЕЦ B</t>
    </r>
  </si>
  <si>
    <t>ИСХОДНЫЕ ЗНАЧЕНИЯ – ПОДВЫБОРКИ</t>
  </si>
  <si>
    <t>Муж.: доля отобранных ДХ</t>
  </si>
  <si>
    <t>АКВ: число ДХ из каждого кластера</t>
  </si>
  <si>
    <t>Случайное начало для подвыборки – Мужчины</t>
  </si>
  <si>
    <r>
      <t xml:space="preserve">ВЫБЕРИТЕ ДОМОХОЗЯЙСТВА СО СЛЕДУЮЩИМИ </t>
    </r>
    <r>
      <rPr>
        <u/>
        <sz val="10"/>
        <rFont val="Arial"/>
        <family val="2"/>
      </rPr>
      <t>НОМЕРАМИ ДОМОХОЗЯЙСТВА</t>
    </r>
    <r>
      <rPr>
        <sz val="10"/>
        <rFont val="Arial"/>
        <family val="2"/>
      </rPr>
      <t xml:space="preserve"> ДЛЯ ОПРОСА ВСЕХ МУЖЧИН В ВОЗРАСТЕ 15–49 ЛЕТ.</t>
    </r>
  </si>
  <si>
    <t>ПОЛУЧЕННЫЕ ЗНАЧЕНИЯ – ДХ, В КОТОРЫХ ЕСТЬ МУЖЧИНЫ</t>
  </si>
  <si>
    <t>ПОЛУЧ. ЗНАЧЕНИЯ – ПОДВЫБОРКИ</t>
  </si>
  <si>
    <t>Муж.: интервал отбора</t>
  </si>
  <si>
    <t>АКВ: интервал отбора</t>
  </si>
  <si>
    <t>Случайное начало для подвыборки – АКВ</t>
  </si>
  <si>
    <r>
      <t xml:space="preserve">ВЫБЕРИТЕ ДОМОХОЗЯЙСТВА СО СЛЕДУЮЩИМИ </t>
    </r>
    <r>
      <rPr>
        <u/>
        <sz val="10"/>
        <rFont val="Arial"/>
        <family val="2"/>
      </rPr>
      <t>НОМЕРАМИ ДОМОХОЗЯЙСТВА</t>
    </r>
    <r>
      <rPr>
        <sz val="10"/>
        <rFont val="Arial"/>
        <family val="2"/>
      </rPr>
      <t xml:space="preserve"> ДЛЯ АКВ.</t>
    </r>
  </si>
  <si>
    <t>Если для анализа качества воды отбирается более 5 домохозяйств из каждого кластера, добавьте еще столбцы (для этого скопируйте столбец BE).</t>
  </si>
  <si>
    <t>ПОЛУЧЕННЫЕ ЗНАЧЕНИЯ – ДХ ДЛЯ АКВ</t>
  </si>
  <si>
    <t>Обратите внимание: интервалом отбора для АКВ, используемым в каждом кластере, является отношение числа домохозяйств, внесенных в список (столбец B), к числу домохозяйств в одном кластере, в которых будет проводиться АКВ (ячейка AE7). Представленный здесь интервал отбора предназначен только для кластеров, в которых число домохозяйств, внесенных в список, больше целевого числа домохозяйств, отбираемых из каждого кластера при построении выборки, или равно этому целевому числу (ячейка D6).</t>
  </si>
  <si>
    <t>ПОДВЫБОРКА ДЛЯ ОТБОРА ДОМОХОЗЯЙСТВ ДЛЯ ПРОВЕДЕНИЯ ОБСЛЕДОВАНИЯ МУЖЧИН И КАЧЕСТВА ВОДЫ</t>
  </si>
  <si>
    <t>ШАБЛОН ДЛЯ СИСТЕМАТИЧЕСКОГО СЛУЧАЙНОГО ОТБОРА ДОМОХОЗЯЙСТВ ДЛЯ  ОБСЛЕДОВАНИЙ С ИЗБЫТОЧНОЙ ВЫБОРКОЙ ДОМОХОЗЯЙСТВ С ДЕТЬМИ В ВОЗРАСТЕ ДО 5 ЛЕТ</t>
  </si>
  <si>
    <r>
      <t xml:space="preserve">Кластерное обследование по многим показателям, </t>
    </r>
    <r>
      <rPr>
        <b/>
        <sz val="10"/>
        <color rgb="FFFF0000"/>
        <rFont val="Arial"/>
        <family val="2"/>
      </rPr>
      <t>название обследования, год</t>
    </r>
  </si>
  <si>
    <t>Целевое число ДХ выборки, в которых есть дети в возрасте до 5 лет</t>
  </si>
  <si>
    <t>Катег-я, присваиваемая при составл. списков</t>
  </si>
  <si>
    <t>1 ДХ с ДД5Л
2 ДХ без ДД5Л</t>
  </si>
  <si>
    <t>Число ДХ, включенных в списки:</t>
  </si>
  <si>
    <t xml:space="preserve"> Всего на СУ или в выбранном сегменте</t>
  </si>
  <si>
    <t>С ребенком до 5 лет</t>
  </si>
  <si>
    <t>Без ребенка до 5 лет</t>
  </si>
  <si>
    <t>Случайное начало отбора ДХ</t>
  </si>
  <si>
    <r>
      <t xml:space="preserve">ПОЛУЧ. ЗНАЧЕНИЯ – </t>
    </r>
    <r>
      <rPr>
        <i/>
        <sz val="10"/>
        <rFont val="Arial"/>
        <family val="2"/>
      </rPr>
      <t>суммы для проверки</t>
    </r>
  </si>
  <si>
    <t>Всего ДХ</t>
  </si>
  <si>
    <t>С ДД5Л</t>
  </si>
  <si>
    <t>Без ДД5Л</t>
  </si>
  <si>
    <r>
      <t xml:space="preserve">ВЫБЕРИТЕ ДОМОХОЗЯЙСТВА СО СЛЕДУЮЩИМИ ПОДХОДЯЩИМИ НОМЕРАМИ ИЗ </t>
    </r>
    <r>
      <rPr>
        <u/>
        <sz val="10"/>
        <rFont val="Arial"/>
        <family val="2"/>
      </rPr>
      <t>СОСТАВЛЕННОГО СПИСКА</t>
    </r>
    <r>
      <rPr>
        <sz val="10"/>
        <rFont val="Arial"/>
        <family val="2"/>
      </rPr>
      <t xml:space="preserve">; СТОЛБЦЫ B И C.
</t>
    </r>
    <r>
      <rPr>
        <i/>
        <sz val="8"/>
        <rFont val="Arial"/>
        <family val="2"/>
      </rPr>
      <t>- Для каждого кластера должно быть два набора подходящих номеров домохозяйств: для ДХ с детьми до 5 лет (Столбец B) и для ДХ без таких детей (Столбец С).
– Домохозяйства без детей необходимо переместить так, чтобы они занимали место после последнего отобранного домохозяйства с детьми, то есть вплоть до совокупного числа домохозяйств, отобранных из кластера.</t>
    </r>
  </si>
  <si>
    <t>ПОЛУЧЕННЫЕ ЗНАЧЕНИЯ - ДХ, В КОТОРЫХ ЕСТЬ МУЖЧИНЫ</t>
  </si>
  <si>
    <r>
      <t xml:space="preserve">ВЫБЕРИТЕ ДОМОХОЗЯЙСТВА СО СЛЕДУЮЩИМИ </t>
    </r>
    <r>
      <rPr>
        <u/>
        <sz val="10"/>
        <rFont val="Arial"/>
        <family val="2"/>
        <charset val="204"/>
      </rPr>
      <t>НОМЕРАМИ ДОМОХОЗЯЙСТВА</t>
    </r>
    <r>
      <rPr>
        <sz val="10"/>
        <rFont val="Arial"/>
        <family val="2"/>
        <charset val="204"/>
      </rPr>
      <t xml:space="preserve"> </t>
    </r>
    <r>
      <rPr>
        <sz val="10"/>
        <rFont val="Arial"/>
        <family val="2"/>
      </rPr>
      <t>ДЛЯ ОПРОСА ВСЕХ МУЖЧИН В ВОЗРАСТЕ 15–49 ЛЕТ.</t>
    </r>
  </si>
  <si>
    <t>Подвыборки для обследования мужчин и качества воды отбираются по суммарному общему числу домохозяйств, отобранных в кластере.
Обратите внимание, что интервал выборки для обследования качества воды, используемый в каждом кластере, представляет собой число внесенных в список домохозяйств (столбец B), деленное на число домохозяйств для обследования качества воды в каждом кластере (ячейка AH7). Представленный интервал выборки относится только к тем кластерам, в которых число домохозяйств, внесенных в список, больше или равно заданному количеству домохозяйств на кластер в структуре выборки (ячейка D6).</t>
  </si>
  <si>
    <t>Если для анализа качества воды отбирается более 5 домохозяйств из каждого кластера, добавьте еще столбцы (для этого скопируйте столбец BH).</t>
  </si>
  <si>
    <r>
      <t xml:space="preserve">ВЫБЕРИТЕ ДОМОХОЗЯЙСТВА СО СЛЕДУЮЩИМИ </t>
    </r>
    <r>
      <rPr>
        <u/>
        <sz val="10"/>
        <rFont val="Arial"/>
        <family val="2"/>
        <charset val="204"/>
      </rPr>
      <t xml:space="preserve">НОМЕРАМИ ДОМОХОЗЯЙСТВА </t>
    </r>
    <r>
      <rPr>
        <sz val="10"/>
        <rFont val="Arial"/>
        <family val="2"/>
      </rPr>
      <t>ДЛЯ АКВ.</t>
    </r>
  </si>
  <si>
    <r>
      <t>Этот шаблон выполняет систематическую случайную выборку в Кластерах. Необходимо ввести общее число домохозяйств в кластерах или выбранных сегментах в столбец В. Необходимо определить число домохозяйств, которые будут выбраны в каждом кластере, в «D6». Добавьте по одной строке на каждый кластер, отобранный в выборке. Для этого скопируйте последнюю строку (кластер 100) настоящего шаблона. Кроме того, если из каждого кластера отбирается более 25 ДХ, добавьте дополнительные столбцы (для этого скопируйте столбец AE).
Значения (выделенные красным), указанные в ячейках исходных значений, замените данными построения вашего обследования и результатами работ по составлению списков.
Значения в ячейках полученных значений для каждого кластера соответствуют порядковому номеру отбираемых домохозяйств, присвоенному при составлении списков. Необходимо указать исходные значения подвыборки домохозяйств, которые необходимо выбрать для Вопросника для мужчин и Формы анализа качества воды.
ВАЖНО:</t>
    </r>
    <r>
      <rPr>
        <b/>
        <sz val="8"/>
        <rFont val="Arial"/>
        <family val="2"/>
      </rPr>
      <t xml:space="preserve">
</t>
    </r>
    <r>
      <rPr>
        <sz val="8"/>
        <rFont val="Arial"/>
        <family val="2"/>
        <charset val="204"/>
      </rPr>
      <t>После адаптации таблицы к конкретному построению обследования и ввода всех требуемых исходных значений необходимо скопировать все значения из столбцов, помеченных как «ЗАКРЕП.» (столбцов случайного начала), и вставить их в те же ячейки при помощи команд «Специальная вставка» – «Значения». Так Excel не сможет непрерывно генерировать новые значения случайного начала, и значения отобранных домохозяйств и случайного начала будут закреплены.</t>
    </r>
  </si>
  <si>
    <t>Данный шаблон выполняет систематическую случайную выборку домохозяйств в Кластерах для избыточной выборки Домохозяйств с детьми в возрасте до 5 лет. Необходимо ввести общее число домохозяйств в кластерах или выбранных сегментах с детьми до 5 лет и без них в столбцы С, D, E. Также необходимо определить число домохозяйств, которые будут выбраны в каждом кластере, в «D6» и целевое число домохозяйств с детьми до 5 лет в «K6». Добавьте по две строки на каждый кластер, отобранный в выборке. Для этого скопируйте последние две строки (кластер 050) настоящего шаблона.
Значения (выделенные красным), указанные в ячейках исходных значений, замените данными построения вашего обследования и результатами работ по составлению списков.
Значения в ячейках полученных значений для каждого кластера соответствуют отобранным домохозяйствам в каждом из двух наборов уникальных подходящих номеров. Необходимо указать исходные значения подвыборки домохозяйств, которые необходимо выбрать для Вопросника для мужчин и Формы анализа качества воды.
ВАЖНО:
После адаптации таблицы к конкретному построению обследования и ввода всех требуемых исходных значений необходимо скопировать все значения из столбцов, помеченных как  «ЗАКРЕП.» (столбцов случайного начала), и вставить их в те же ячейки при помощи команд «Специальная вставка» – «Значения». Так Excel не сможет непрерывно генерировать новые значения случайного начала, и значения отобранных домохозяйств и случайного начала будут закреплены.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</si>
</sst>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9"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b/>
      <sz val="8"/>
      <name val="Arial"/>
      <family val="2"/>
    </font>
    <font>
      <i/>
      <sz val="8"/>
      <name val="Arial"/>
      <family val="2"/>
    </font>
    <font>
      <u/>
      <sz val="10"/>
      <name val="Arial"/>
      <family val="2"/>
    </font>
    <font>
      <b/>
      <sz val="10"/>
      <color indexed="10"/>
      <name val="Arial"/>
      <family val="2"/>
      <charset val="204"/>
    </font>
    <font>
      <b/>
      <sz val="10"/>
      <name val="Arial"/>
      <family val="2"/>
      <charset val="204"/>
    </font>
    <font>
      <b/>
      <sz val="10"/>
      <color indexed="10"/>
      <name val="Arial"/>
      <family val="2"/>
    </font>
    <font>
      <sz val="8"/>
      <name val="Arial"/>
      <family val="2"/>
      <charset val="204"/>
    </font>
    <font>
      <i/>
      <sz val="10"/>
      <name val="Arial"/>
      <family val="2"/>
    </font>
    <font>
      <u/>
      <sz val="10"/>
      <name val="Arial"/>
      <family val="2"/>
      <charset val="204"/>
    </font>
    <font>
      <sz val="10"/>
      <name val="Arial"/>
      <family val="2"/>
      <charset val="204"/>
    </font>
  </fonts>
  <fills count="10">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indexed="9"/>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05">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1" xfId="0" applyBorder="1"/>
    <xf numFmtId="165" fontId="0" fillId="0" borderId="0" xfId="0" applyNumberFormat="1"/>
    <xf numFmtId="165" fontId="2" fillId="0" borderId="0" xfId="0" applyNumberFormat="1" applyFont="1" applyAlignment="1">
      <alignment horizontal="center" vertical="center" wrapText="1"/>
    </xf>
    <xf numFmtId="2" fontId="0" fillId="0" borderId="0" xfId="0" applyNumberFormat="1"/>
    <xf numFmtId="0" fontId="0" fillId="0" borderId="0" xfId="0" applyAlignment="1">
      <alignment horizontal="center" wrapText="1"/>
    </xf>
    <xf numFmtId="49" fontId="0" fillId="0" borderId="12" xfId="0" applyNumberFormat="1" applyBorder="1" applyAlignment="1">
      <alignment horizontal="center" wrapText="1"/>
    </xf>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Alignment="1">
      <alignment vertical="center"/>
    </xf>
    <xf numFmtId="0" fontId="0" fillId="6" borderId="4" xfId="0" applyFill="1" applyBorder="1"/>
    <xf numFmtId="0" fontId="0" fillId="6" borderId="5" xfId="0" applyFill="1" applyBorder="1"/>
    <xf numFmtId="0" fontId="0" fillId="6" borderId="6" xfId="0" applyFill="1" applyBorder="1"/>
    <xf numFmtId="0" fontId="0" fillId="0" borderId="13" xfId="0"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2" fontId="7" fillId="0" borderId="9" xfId="0" applyNumberFormat="1" applyFont="1" applyBorder="1"/>
    <xf numFmtId="0" fontId="7" fillId="0" borderId="6" xfId="0" applyFont="1" applyBorder="1"/>
    <xf numFmtId="49" fontId="5" fillId="0" borderId="5"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0" fontId="0" fillId="0" borderId="0" xfId="0" applyAlignment="1">
      <alignment vertical="center" wrapText="1"/>
    </xf>
    <xf numFmtId="2" fontId="0" fillId="0" borderId="6" xfId="0" applyNumberFormat="1" applyBorder="1"/>
    <xf numFmtId="0" fontId="0" fillId="3" borderId="1" xfId="0" applyFill="1" applyBorder="1"/>
    <xf numFmtId="0" fontId="0" fillId="3" borderId="0" xfId="0" applyFill="1"/>
    <xf numFmtId="0" fontId="0" fillId="3" borderId="10" xfId="0" applyFill="1" applyBorder="1"/>
    <xf numFmtId="0" fontId="0" fillId="0" borderId="10" xfId="0" applyBorder="1"/>
    <xf numFmtId="1" fontId="2" fillId="0" borderId="7"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9" xfId="0" applyNumberFormat="1" applyFont="1" applyBorder="1" applyAlignment="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Alignment="1">
      <alignment vertical="center"/>
    </xf>
    <xf numFmtId="0" fontId="0" fillId="0" borderId="1"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0" fontId="0" fillId="0" borderId="0" xfId="0" applyAlignment="1">
      <alignment horizontal="left"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Alignment="1">
      <alignment vertical="center"/>
    </xf>
    <xf numFmtId="49" fontId="0" fillId="0" borderId="0" xfId="0" applyNumberFormat="1" applyAlignment="1">
      <alignment horizontal="center" vertical="center"/>
    </xf>
    <xf numFmtId="0" fontId="7" fillId="0" borderId="15" xfId="0" applyFont="1" applyBorder="1" applyAlignment="1">
      <alignment horizontal="right" vertical="center"/>
    </xf>
    <xf numFmtId="49" fontId="1" fillId="0" borderId="0" xfId="0" applyNumberFormat="1" applyFont="1" applyAlignment="1">
      <alignment horizontal="center" vertical="center"/>
    </xf>
    <xf numFmtId="49" fontId="0" fillId="0" borderId="3" xfId="0" applyNumberFormat="1" applyBorder="1" applyAlignment="1">
      <alignment horizontal="center" vertical="center"/>
    </xf>
    <xf numFmtId="0" fontId="7" fillId="0" borderId="16" xfId="0" applyFont="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lignment horizontal="center" vertical="center"/>
    </xf>
    <xf numFmtId="165" fontId="0" fillId="0" borderId="8" xfId="0" applyNumberFormat="1" applyBorder="1" applyAlignment="1">
      <alignment horizontal="center" vertical="center"/>
    </xf>
    <xf numFmtId="165" fontId="0" fillId="0" borderId="9" xfId="0" applyNumberFormat="1" applyBorder="1" applyAlignment="1">
      <alignment horizontal="center" vertical="center"/>
    </xf>
    <xf numFmtId="1" fontId="0" fillId="0" borderId="1" xfId="0" applyNumberFormat="1" applyBorder="1" applyAlignment="1">
      <alignment horizontal="center" vertical="center"/>
    </xf>
    <xf numFmtId="165" fontId="0" fillId="0" borderId="0" xfId="0" applyNumberFormat="1" applyAlignment="1">
      <alignment horizontal="center" vertical="center"/>
    </xf>
    <xf numFmtId="165" fontId="0" fillId="0" borderId="10" xfId="0" applyNumberFormat="1" applyBorder="1" applyAlignment="1">
      <alignment horizontal="center" vertical="center"/>
    </xf>
    <xf numFmtId="1" fontId="0" fillId="0" borderId="2" xfId="0" applyNumberFormat="1" applyBorder="1" applyAlignment="1">
      <alignment horizontal="center" vertical="center"/>
    </xf>
    <xf numFmtId="165" fontId="0" fillId="0" borderId="3" xfId="0" applyNumberFormat="1" applyBorder="1" applyAlignment="1">
      <alignment horizontal="center" vertical="center"/>
    </xf>
    <xf numFmtId="165" fontId="0" fillId="0" borderId="11" xfId="0" applyNumberFormat="1" applyBorder="1" applyAlignment="1">
      <alignment horizontal="center" vertical="center"/>
    </xf>
    <xf numFmtId="49" fontId="0" fillId="0" borderId="0" xfId="0" applyNumberFormat="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49" fontId="0" fillId="0" borderId="3" xfId="0" applyNumberFormat="1" applyBorder="1" applyAlignment="1">
      <alignment vertical="center"/>
    </xf>
    <xf numFmtId="0" fontId="0" fillId="0" borderId="16" xfId="0" applyBorder="1" applyAlignment="1">
      <alignment horizontal="right" vertical="center"/>
    </xf>
    <xf numFmtId="2" fontId="6" fillId="0" borderId="0" xfId="0" applyNumberFormat="1" applyFont="1"/>
    <xf numFmtId="2" fontId="0" fillId="0" borderId="9" xfId="0" applyNumberFormat="1" applyBorder="1"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2" fontId="2" fillId="0" borderId="15" xfId="0" applyNumberFormat="1" applyFont="1" applyBorder="1" applyAlignment="1">
      <alignment horizontal="center" vertical="center"/>
    </xf>
    <xf numFmtId="0" fontId="0" fillId="0" borderId="16" xfId="0" applyBorder="1" applyAlignment="1">
      <alignment horizontal="center" wrapText="1"/>
    </xf>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0" fillId="3" borderId="13" xfId="0" applyFill="1" applyBorder="1" applyAlignment="1">
      <alignment horizont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165" fontId="0" fillId="3" borderId="2" xfId="0" applyNumberFormat="1" applyFill="1" applyBorder="1" applyAlignment="1">
      <alignment horizontal="center" vertical="center" wrapText="1"/>
    </xf>
    <xf numFmtId="165" fontId="0" fillId="3" borderId="3" xfId="0" applyNumberFormat="1" applyFill="1" applyBorder="1" applyAlignment="1">
      <alignment horizontal="center" vertical="center" wrapText="1"/>
    </xf>
    <xf numFmtId="165" fontId="0" fillId="3" borderId="11" xfId="0" applyNumberFormat="1" applyFill="1" applyBorder="1" applyAlignment="1">
      <alignment horizontal="center" vertical="center"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3" fontId="0" fillId="0" borderId="8" xfId="0" applyNumberFormat="1" applyBorder="1" applyAlignment="1">
      <alignment horizontal="right"/>
    </xf>
    <xf numFmtId="3" fontId="0" fillId="0" borderId="9" xfId="0" applyNumberFormat="1" applyBorder="1" applyAlignment="1">
      <alignment horizontal="right"/>
    </xf>
    <xf numFmtId="165" fontId="0" fillId="6" borderId="4" xfId="0" applyNumberFormat="1" applyFill="1" applyBorder="1" applyAlignment="1">
      <alignment horizontal="center" vertical="center" wrapText="1"/>
    </xf>
    <xf numFmtId="165" fontId="0" fillId="6" borderId="5" xfId="0" applyNumberFormat="1" applyFill="1" applyBorder="1" applyAlignment="1">
      <alignment horizontal="center" vertical="center" wrapText="1"/>
    </xf>
    <xf numFmtId="165" fontId="0" fillId="6" borderId="6" xfId="0" applyNumberFormat="1" applyFill="1" applyBorder="1" applyAlignment="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5" fillId="0" borderId="2" xfId="0" quotePrefix="1" applyFont="1" applyBorder="1" applyAlignment="1">
      <alignment horizontal="left" vertical="center"/>
    </xf>
    <xf numFmtId="0" fontId="5" fillId="0" borderId="3" xfId="0" quotePrefix="1" applyFont="1" applyBorder="1" applyAlignment="1">
      <alignment horizontal="left" vertical="center"/>
    </xf>
    <xf numFmtId="0" fontId="5" fillId="0" borderId="11" xfId="0" quotePrefix="1" applyFont="1" applyBorder="1" applyAlignment="1">
      <alignment horizontal="left" vertical="center"/>
    </xf>
    <xf numFmtId="0" fontId="0" fillId="0" borderId="4" xfId="0" applyBorder="1" applyAlignment="1">
      <alignment horizontal="left"/>
    </xf>
    <xf numFmtId="0" fontId="0" fillId="0" borderId="5" xfId="0" applyBorder="1" applyAlignment="1">
      <alignment horizontal="left"/>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8" borderId="4" xfId="0" applyFont="1" applyFill="1" applyBorder="1" applyAlignment="1">
      <alignment horizontal="left"/>
    </xf>
    <xf numFmtId="0" fontId="4" fillId="8" borderId="5" xfId="0" applyFont="1" applyFill="1" applyBorder="1" applyAlignment="1">
      <alignment horizontal="left"/>
    </xf>
    <xf numFmtId="0" fontId="4" fillId="8" borderId="6" xfId="0" applyFont="1" applyFill="1" applyBorder="1" applyAlignment="1">
      <alignment horizontal="lef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center" vertical="center"/>
    </xf>
    <xf numFmtId="3" fontId="0" fillId="0" borderId="2" xfId="0" quotePrefix="1" applyNumberFormat="1" applyBorder="1" applyAlignment="1">
      <alignment horizontal="center" vertical="center"/>
    </xf>
    <xf numFmtId="3" fontId="0" fillId="0" borderId="3" xfId="0" quotePrefix="1" applyNumberFormat="1" applyBorder="1" applyAlignment="1">
      <alignment horizontal="center" vertical="center"/>
    </xf>
    <xf numFmtId="0" fontId="0" fillId="0" borderId="7" xfId="0" applyBorder="1" applyAlignment="1">
      <alignment horizontal="center" vertical="center"/>
    </xf>
    <xf numFmtId="0" fontId="0" fillId="0" borderId="3" xfId="0" quotePrefix="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Border="1" applyAlignment="1">
      <alignment horizontal="center" wrapText="1"/>
    </xf>
    <xf numFmtId="49" fontId="0" fillId="0" borderId="16" xfId="0" applyNumberForma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14" xfId="0" applyBorder="1" applyAlignment="1">
      <alignment horizontal="center" wrapText="1"/>
    </xf>
    <xf numFmtId="0" fontId="0" fillId="0" borderId="16" xfId="0" applyBorder="1" applyAlignment="1">
      <alignment horizontal="center" wrapText="1"/>
    </xf>
    <xf numFmtId="165" fontId="0" fillId="3" borderId="7" xfId="0" applyNumberFormat="1" applyFill="1" applyBorder="1" applyAlignment="1">
      <alignment horizontal="center" vertical="center" wrapText="1"/>
    </xf>
    <xf numFmtId="165" fontId="0" fillId="3" borderId="8" xfId="0" applyNumberFormat="1" applyFill="1" applyBorder="1" applyAlignment="1">
      <alignment horizontal="center" vertical="center" wrapText="1"/>
    </xf>
    <xf numFmtId="165" fontId="0" fillId="3" borderId="9" xfId="0" applyNumberFormat="1" applyFill="1" applyBorder="1" applyAlignment="1">
      <alignment horizontal="center" vertical="center" wrapText="1"/>
    </xf>
    <xf numFmtId="2" fontId="2" fillId="0" borderId="15" xfId="0" applyNumberFormat="1" applyFont="1" applyBorder="1" applyAlignment="1">
      <alignment horizontal="center" vertical="center"/>
    </xf>
    <xf numFmtId="0" fontId="4" fillId="8" borderId="1" xfId="0" applyFont="1" applyFill="1" applyBorder="1" applyAlignment="1">
      <alignment horizontal="left"/>
    </xf>
    <xf numFmtId="0" fontId="4" fillId="8" borderId="0" xfId="0" applyFont="1" applyFill="1" applyAlignment="1">
      <alignment horizontal="left"/>
    </xf>
    <xf numFmtId="0" fontId="0" fillId="3" borderId="1" xfId="0" applyFill="1" applyBorder="1" applyAlignment="1">
      <alignment horizontal="center"/>
    </xf>
    <xf numFmtId="0" fontId="0" fillId="3" borderId="0" xfId="0" applyFill="1" applyAlignment="1">
      <alignment horizontal="center"/>
    </xf>
    <xf numFmtId="0" fontId="0" fillId="3" borderId="10" xfId="0" applyFill="1" applyBorder="1" applyAlignment="1">
      <alignment horizontal="center"/>
    </xf>
    <xf numFmtId="1" fontId="0" fillId="0" borderId="8" xfId="0" applyNumberFormat="1" applyBorder="1" applyAlignment="1">
      <alignment horizontal="center" vertical="center"/>
    </xf>
    <xf numFmtId="1" fontId="0" fillId="0" borderId="0" xfId="0" applyNumberFormat="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2" fontId="2" fillId="0" borderId="16" xfId="0" applyNumberFormat="1" applyFont="1" applyBorder="1" applyAlignment="1">
      <alignment horizontal="center" vertical="center"/>
    </xf>
    <xf numFmtId="1" fontId="0" fillId="0" borderId="3" xfId="0" applyNumberFormat="1" applyBorder="1" applyAlignment="1">
      <alignment horizontal="center" vertical="center"/>
    </xf>
    <xf numFmtId="1" fontId="0" fillId="0" borderId="11" xfId="0" applyNumberFormat="1" applyBorder="1" applyAlignment="1">
      <alignment horizontal="center" vertical="center"/>
    </xf>
    <xf numFmtId="0" fontId="2" fillId="9" borderId="4" xfId="0" applyFont="1" applyFill="1" applyBorder="1" applyAlignment="1">
      <alignment horizontal="left" vertical="center"/>
    </xf>
    <xf numFmtId="0" fontId="2" fillId="9" borderId="5" xfId="0" applyFont="1" applyFill="1" applyBorder="1" applyAlignment="1">
      <alignment horizontal="left" vertical="center"/>
    </xf>
    <xf numFmtId="0" fontId="2" fillId="9" borderId="6" xfId="0" applyFont="1" applyFill="1" applyBorder="1" applyAlignment="1">
      <alignment horizontal="left" vertical="center"/>
    </xf>
    <xf numFmtId="0" fontId="0" fillId="5" borderId="13" xfId="0" applyFill="1" applyBorder="1" applyAlignment="1">
      <alignment horizontal="center" wrapText="1"/>
    </xf>
  </cellXfs>
  <cellStyles count="1">
    <cellStyle name="Normal" xfId="0" builtinId="0"/>
  </cellStyles>
  <dxfs count="2">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08"/>
  <sheetViews>
    <sheetView tabSelected="1" zoomScaleNormal="100" workbookViewId="0">
      <pane ySplit="11" topLeftCell="A12" activePane="bottomLeft" state="frozen"/>
      <selection pane="bottomLeft" sqref="A1:AE1"/>
    </sheetView>
  </sheetViews>
  <sheetFormatPr defaultRowHeight="13.2" x14ac:dyDescent="0.25"/>
  <cols>
    <col min="1" max="1" width="9" customWidth="1"/>
    <col min="2" max="2" width="14.21875" customWidth="1"/>
    <col min="3" max="3" width="11.77734375" customWidth="1"/>
    <col min="4" max="4" width="9.21875" customWidth="1"/>
    <col min="5" max="5" width="14" style="1" customWidth="1"/>
    <col min="6" max="6" width="0.5546875" customWidth="1"/>
    <col min="7" max="7" width="5.109375" customWidth="1"/>
    <col min="8" max="8" width="5.5546875" customWidth="1"/>
    <col min="9" max="9" width="5.44140625" style="2" customWidth="1"/>
    <col min="10" max="10" width="4.77734375" customWidth="1"/>
    <col min="11" max="11" width="4.88671875" customWidth="1"/>
    <col min="12" max="31" width="4.77734375" customWidth="1"/>
    <col min="32" max="32" width="0.5546875" customWidth="1"/>
    <col min="33" max="33" width="11.77734375" customWidth="1"/>
    <col min="34" max="34" width="0.5546875" customWidth="1"/>
    <col min="35" max="49" width="4.77734375" customWidth="1"/>
    <col min="50" max="50" width="0.77734375" customWidth="1"/>
    <col min="51" max="51" width="11.77734375" customWidth="1"/>
    <col min="52" max="52" width="0.5546875" customWidth="1"/>
    <col min="53" max="57" width="8" customWidth="1"/>
  </cols>
  <sheetData>
    <row r="1" spans="1:57" ht="13.8" thickBot="1" x14ac:dyDescent="0.3">
      <c r="A1" s="96" t="s">
        <v>102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8"/>
      <c r="AG1" s="133" t="s">
        <v>129</v>
      </c>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5"/>
    </row>
    <row r="2" spans="1:57" ht="13.8" thickBot="1" x14ac:dyDescent="0.3">
      <c r="A2" s="201" t="s">
        <v>103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3"/>
      <c r="AG2" s="36"/>
      <c r="AH2" s="37"/>
      <c r="AI2" s="37"/>
      <c r="AJ2" s="37"/>
      <c r="AK2" s="37"/>
      <c r="AL2" s="37"/>
      <c r="AM2" s="37"/>
      <c r="AN2" s="37"/>
      <c r="AO2" s="37"/>
      <c r="AP2" s="37"/>
      <c r="AQ2" s="37"/>
      <c r="AR2" s="37"/>
      <c r="AS2" s="37"/>
      <c r="AT2" s="37"/>
      <c r="AU2" s="37"/>
      <c r="AV2" s="37"/>
      <c r="AW2" s="37"/>
      <c r="AX2" s="37"/>
      <c r="AY2" s="37"/>
      <c r="AZ2" s="37"/>
      <c r="BA2" s="37"/>
      <c r="BB2" s="37"/>
      <c r="BC2" s="37"/>
      <c r="BD2" s="37"/>
      <c r="BE2" s="38"/>
    </row>
    <row r="3" spans="1:57" ht="99" customHeight="1" thickBot="1" x14ac:dyDescent="0.3">
      <c r="A3" s="102" t="s">
        <v>150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4"/>
      <c r="AG3" s="102" t="s">
        <v>128</v>
      </c>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4"/>
    </row>
    <row r="4" spans="1:57" ht="3" customHeight="1" thickBot="1" x14ac:dyDescent="0.3">
      <c r="A4" s="5"/>
      <c r="AG4" s="5"/>
      <c r="BE4" s="39"/>
    </row>
    <row r="5" spans="1:57" ht="13.8" thickBot="1" x14ac:dyDescent="0.3">
      <c r="A5" s="116" t="s">
        <v>104</v>
      </c>
      <c r="B5" s="117"/>
      <c r="C5" s="117"/>
      <c r="D5" s="118"/>
      <c r="F5" s="18"/>
      <c r="G5" s="19" t="s">
        <v>105</v>
      </c>
      <c r="H5" s="20"/>
      <c r="I5" s="20"/>
      <c r="J5" s="20"/>
      <c r="K5" s="21"/>
      <c r="X5" s="119" t="s">
        <v>115</v>
      </c>
      <c r="Y5" s="120"/>
      <c r="Z5" s="120"/>
      <c r="AA5" s="120"/>
      <c r="AB5" s="120"/>
      <c r="AC5" s="120"/>
      <c r="AD5" s="120"/>
      <c r="AE5" s="121"/>
      <c r="AF5" s="13"/>
      <c r="AG5" s="145" t="s">
        <v>121</v>
      </c>
      <c r="AH5" s="146"/>
      <c r="AI5" s="146"/>
      <c r="AJ5" s="146"/>
      <c r="AK5" s="146"/>
      <c r="AL5" s="147"/>
      <c r="AM5" s="53"/>
      <c r="AN5" s="53"/>
      <c r="AO5" s="53"/>
      <c r="AP5" s="53"/>
      <c r="AQ5" s="53"/>
      <c r="AR5" s="53"/>
      <c r="AS5" s="53"/>
      <c r="AT5" s="53"/>
      <c r="AU5" s="53"/>
      <c r="AV5" s="53"/>
      <c r="AW5" s="18"/>
      <c r="AX5" s="18"/>
      <c r="AY5" s="18"/>
      <c r="BA5" s="127" t="s">
        <v>127</v>
      </c>
      <c r="BB5" s="128"/>
      <c r="BC5" s="128"/>
      <c r="BD5" s="128"/>
      <c r="BE5" s="129"/>
    </row>
    <row r="6" spans="1:57" ht="12.6" customHeight="1" thickBot="1" x14ac:dyDescent="0.3">
      <c r="A6" s="110" t="s">
        <v>106</v>
      </c>
      <c r="B6" s="111"/>
      <c r="C6" s="111"/>
      <c r="D6" s="114">
        <v>20</v>
      </c>
      <c r="G6" s="5" t="s">
        <v>107</v>
      </c>
      <c r="I6"/>
      <c r="J6" s="105">
        <f>SUM(C11:C111)</f>
        <v>1998</v>
      </c>
      <c r="K6" s="106"/>
      <c r="X6" s="125" t="s">
        <v>116</v>
      </c>
      <c r="Y6" s="126"/>
      <c r="Z6" s="126"/>
      <c r="AA6" s="126"/>
      <c r="AB6" s="126"/>
      <c r="AC6" s="126"/>
      <c r="AD6" s="126"/>
      <c r="AE6" s="30">
        <v>0.5</v>
      </c>
      <c r="AF6" s="14"/>
      <c r="AG6" s="125" t="s">
        <v>122</v>
      </c>
      <c r="AH6" s="126"/>
      <c r="AI6" s="126"/>
      <c r="AJ6" s="126"/>
      <c r="AK6" s="126"/>
      <c r="AL6" s="35">
        <f>1/AE6</f>
        <v>2</v>
      </c>
      <c r="AM6" s="8"/>
      <c r="AN6" s="8"/>
      <c r="AO6" s="8"/>
      <c r="AP6" s="8"/>
      <c r="AQ6" s="8"/>
      <c r="AR6" s="8"/>
      <c r="AS6" s="8"/>
      <c r="AT6" s="8"/>
      <c r="AU6" s="8"/>
      <c r="AV6" s="8"/>
      <c r="BA6" s="136" t="s">
        <v>126</v>
      </c>
      <c r="BB6" s="137"/>
      <c r="BC6" s="137"/>
      <c r="BD6" s="137"/>
      <c r="BE6" s="138"/>
    </row>
    <row r="7" spans="1:57" ht="13.8" thickBot="1" x14ac:dyDescent="0.3">
      <c r="A7" s="112"/>
      <c r="B7" s="113"/>
      <c r="C7" s="113"/>
      <c r="D7" s="115"/>
      <c r="G7" s="122" t="s">
        <v>108</v>
      </c>
      <c r="H7" s="123"/>
      <c r="I7" s="123"/>
      <c r="J7" s="123"/>
      <c r="K7" s="124"/>
      <c r="X7" s="125" t="s">
        <v>117</v>
      </c>
      <c r="Y7" s="126"/>
      <c r="Z7" s="126"/>
      <c r="AA7" s="126"/>
      <c r="AB7" s="126"/>
      <c r="AC7" s="126"/>
      <c r="AD7" s="126"/>
      <c r="AE7" s="31">
        <v>5</v>
      </c>
      <c r="AG7" s="125" t="s">
        <v>123</v>
      </c>
      <c r="AH7" s="126"/>
      <c r="AI7" s="126"/>
      <c r="AJ7" s="126"/>
      <c r="AK7" s="126"/>
      <c r="AL7" s="35">
        <f>+D6/AE7</f>
        <v>4</v>
      </c>
      <c r="AM7" s="79"/>
      <c r="AN7" s="8"/>
      <c r="AO7" s="8"/>
      <c r="AP7" s="8"/>
      <c r="AQ7" s="8"/>
      <c r="AR7" s="8"/>
      <c r="AS7" s="8"/>
      <c r="AT7" s="8"/>
      <c r="AU7" s="8"/>
      <c r="AV7" s="8"/>
      <c r="BA7" s="139"/>
      <c r="BB7" s="140"/>
      <c r="BC7" s="140"/>
      <c r="BD7" s="140"/>
      <c r="BE7" s="141"/>
    </row>
    <row r="8" spans="1:57" ht="3" customHeight="1" thickBot="1" x14ac:dyDescent="0.3">
      <c r="A8" s="5"/>
      <c r="E8" s="13"/>
      <c r="I8" s="7"/>
      <c r="J8" s="6"/>
      <c r="L8" s="6"/>
      <c r="M8" s="6"/>
      <c r="N8" s="6"/>
      <c r="O8" s="6"/>
      <c r="P8" s="6"/>
      <c r="Q8" s="6"/>
      <c r="R8" s="6"/>
      <c r="S8" s="6"/>
      <c r="T8" s="6"/>
      <c r="U8" s="6"/>
      <c r="V8" s="6"/>
      <c r="W8" s="6"/>
      <c r="X8" s="6"/>
      <c r="Z8" s="6"/>
      <c r="AA8" s="6"/>
      <c r="AB8" s="6"/>
      <c r="AC8" s="6"/>
      <c r="AD8" s="6"/>
      <c r="AE8" s="6"/>
      <c r="AF8" s="6"/>
      <c r="AG8" s="5"/>
      <c r="BA8" s="139"/>
      <c r="BB8" s="140"/>
      <c r="BC8" s="140"/>
      <c r="BD8" s="140"/>
      <c r="BE8" s="141"/>
    </row>
    <row r="9" spans="1:57" ht="29.4" customHeight="1" thickBot="1" x14ac:dyDescent="0.3">
      <c r="B9" s="204" t="s">
        <v>104</v>
      </c>
      <c r="D9" s="1"/>
      <c r="E9" s="27" t="s">
        <v>112</v>
      </c>
      <c r="G9" s="107" t="s">
        <v>105</v>
      </c>
      <c r="H9" s="108"/>
      <c r="I9" s="108"/>
      <c r="J9" s="108"/>
      <c r="K9" s="108"/>
      <c r="L9" s="108"/>
      <c r="M9" s="108"/>
      <c r="N9" s="108"/>
      <c r="O9" s="108"/>
      <c r="P9" s="108"/>
      <c r="Q9" s="108"/>
      <c r="R9" s="108"/>
      <c r="S9" s="108"/>
      <c r="T9" s="108"/>
      <c r="U9" s="108"/>
      <c r="V9" s="108"/>
      <c r="W9" s="108"/>
      <c r="X9" s="108"/>
      <c r="Y9" s="108"/>
      <c r="Z9" s="108"/>
      <c r="AA9" s="108"/>
      <c r="AB9" s="108"/>
      <c r="AC9" s="108"/>
      <c r="AD9" s="108"/>
      <c r="AE9" s="109"/>
      <c r="AG9" s="27" t="s">
        <v>112</v>
      </c>
      <c r="AI9" s="127" t="s">
        <v>120</v>
      </c>
      <c r="AJ9" s="128"/>
      <c r="AK9" s="128"/>
      <c r="AL9" s="128"/>
      <c r="AM9" s="128"/>
      <c r="AN9" s="128"/>
      <c r="AO9" s="128"/>
      <c r="AP9" s="128"/>
      <c r="AQ9" s="128"/>
      <c r="AR9" s="128"/>
      <c r="AS9" s="128"/>
      <c r="AT9" s="128"/>
      <c r="AU9" s="128"/>
      <c r="AV9" s="128"/>
      <c r="AW9" s="129"/>
      <c r="AY9" s="27" t="s">
        <v>112</v>
      </c>
      <c r="BA9" s="142"/>
      <c r="BB9" s="143"/>
      <c r="BC9" s="143"/>
      <c r="BD9" s="143"/>
      <c r="BE9" s="144"/>
    </row>
    <row r="10" spans="1:57" s="3" customFormat="1" ht="79.8" customHeight="1" thickBot="1" x14ac:dyDescent="0.3">
      <c r="A10" s="10" t="s">
        <v>109</v>
      </c>
      <c r="B10" s="95" t="s">
        <v>110</v>
      </c>
      <c r="C10" s="28" t="s">
        <v>106</v>
      </c>
      <c r="D10" s="29" t="s">
        <v>111</v>
      </c>
      <c r="E10" s="22" t="s">
        <v>113</v>
      </c>
      <c r="F10" s="9"/>
      <c r="G10" s="99" t="s">
        <v>114</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1"/>
      <c r="AG10" s="86" t="s">
        <v>118</v>
      </c>
      <c r="AI10" s="130" t="s">
        <v>119</v>
      </c>
      <c r="AJ10" s="131"/>
      <c r="AK10" s="131"/>
      <c r="AL10" s="131"/>
      <c r="AM10" s="131"/>
      <c r="AN10" s="131"/>
      <c r="AO10" s="131"/>
      <c r="AP10" s="131"/>
      <c r="AQ10" s="131"/>
      <c r="AR10" s="131"/>
      <c r="AS10" s="131"/>
      <c r="AT10" s="131"/>
      <c r="AU10" s="131"/>
      <c r="AV10" s="131"/>
      <c r="AW10" s="132"/>
      <c r="AY10" s="86" t="s">
        <v>124</v>
      </c>
      <c r="BA10" s="130" t="s">
        <v>125</v>
      </c>
      <c r="BB10" s="131"/>
      <c r="BC10" s="131"/>
      <c r="BD10" s="131"/>
      <c r="BE10" s="132"/>
    </row>
    <row r="11" spans="1:57" s="4" customFormat="1" ht="11.7" customHeight="1" thickBot="1" x14ac:dyDescent="0.3">
      <c r="A11" s="11"/>
      <c r="B11" s="23"/>
      <c r="C11" s="12"/>
      <c r="D11" s="12"/>
      <c r="E11" s="23"/>
      <c r="G11" s="40">
        <v>1</v>
      </c>
      <c r="H11" s="41">
        <f t="shared" ref="H11:AD11" si="0">+G11+1</f>
        <v>2</v>
      </c>
      <c r="I11" s="41">
        <f t="shared" si="0"/>
        <v>3</v>
      </c>
      <c r="J11" s="41">
        <f t="shared" si="0"/>
        <v>4</v>
      </c>
      <c r="K11" s="41">
        <f t="shared" si="0"/>
        <v>5</v>
      </c>
      <c r="L11" s="41">
        <f t="shared" si="0"/>
        <v>6</v>
      </c>
      <c r="M11" s="41">
        <f t="shared" si="0"/>
        <v>7</v>
      </c>
      <c r="N11" s="41">
        <f t="shared" si="0"/>
        <v>8</v>
      </c>
      <c r="O11" s="41">
        <f t="shared" si="0"/>
        <v>9</v>
      </c>
      <c r="P11" s="41">
        <f t="shared" si="0"/>
        <v>10</v>
      </c>
      <c r="Q11" s="41">
        <f t="shared" si="0"/>
        <v>11</v>
      </c>
      <c r="R11" s="41">
        <f t="shared" si="0"/>
        <v>12</v>
      </c>
      <c r="S11" s="41">
        <f t="shared" si="0"/>
        <v>13</v>
      </c>
      <c r="T11" s="41">
        <f t="shared" si="0"/>
        <v>14</v>
      </c>
      <c r="U11" s="41">
        <f t="shared" si="0"/>
        <v>15</v>
      </c>
      <c r="V11" s="41">
        <f t="shared" si="0"/>
        <v>16</v>
      </c>
      <c r="W11" s="41">
        <f t="shared" si="0"/>
        <v>17</v>
      </c>
      <c r="X11" s="41">
        <f t="shared" si="0"/>
        <v>18</v>
      </c>
      <c r="Y11" s="41">
        <f t="shared" si="0"/>
        <v>19</v>
      </c>
      <c r="Z11" s="41">
        <f t="shared" si="0"/>
        <v>20</v>
      </c>
      <c r="AA11" s="41">
        <f t="shared" si="0"/>
        <v>21</v>
      </c>
      <c r="AB11" s="41">
        <f t="shared" si="0"/>
        <v>22</v>
      </c>
      <c r="AC11" s="41">
        <f t="shared" si="0"/>
        <v>23</v>
      </c>
      <c r="AD11" s="41">
        <f t="shared" si="0"/>
        <v>24</v>
      </c>
      <c r="AE11" s="42">
        <f>+AD11+1</f>
        <v>25</v>
      </c>
      <c r="AG11" s="23"/>
      <c r="AI11" s="92">
        <v>1</v>
      </c>
      <c r="AJ11" s="93">
        <v>2</v>
      </c>
      <c r="AK11" s="93">
        <v>3</v>
      </c>
      <c r="AL11" s="93">
        <v>4</v>
      </c>
      <c r="AM11" s="93">
        <v>5</v>
      </c>
      <c r="AN11" s="93">
        <v>6</v>
      </c>
      <c r="AO11" s="93">
        <v>7</v>
      </c>
      <c r="AP11" s="93">
        <v>8</v>
      </c>
      <c r="AQ11" s="93">
        <v>9</v>
      </c>
      <c r="AR11" s="93">
        <v>10</v>
      </c>
      <c r="AS11" s="93">
        <v>11</v>
      </c>
      <c r="AT11" s="93">
        <v>12</v>
      </c>
      <c r="AU11" s="93">
        <v>13</v>
      </c>
      <c r="AV11" s="93">
        <v>14</v>
      </c>
      <c r="AW11" s="94">
        <v>15</v>
      </c>
      <c r="AY11" s="23"/>
      <c r="BA11" s="92">
        <v>1</v>
      </c>
      <c r="BB11" s="93">
        <v>2</v>
      </c>
      <c r="BC11" s="93">
        <v>3</v>
      </c>
      <c r="BD11" s="93">
        <v>4</v>
      </c>
      <c r="BE11" s="94">
        <v>5</v>
      </c>
    </row>
    <row r="12" spans="1:57" s="18" customFormat="1" x14ac:dyDescent="0.25">
      <c r="A12" s="55" t="s">
        <v>0</v>
      </c>
      <c r="B12" s="56">
        <v>163</v>
      </c>
      <c r="C12" s="65">
        <f>IF(D$6&lt;B12,D$6,B12)</f>
        <v>20</v>
      </c>
      <c r="D12" s="57">
        <f>B12/C12</f>
        <v>8.15</v>
      </c>
      <c r="E12" s="87">
        <f ca="1">RAND()*D12</f>
        <v>6.2524781726835794</v>
      </c>
      <c r="F12" s="58"/>
      <c r="G12" s="65">
        <f ca="1">ROUNDUP(E12,0)</f>
        <v>7</v>
      </c>
      <c r="H12" s="66">
        <f t="shared" ref="H12:AD12" ca="1" si="1">IF(H$11&lt;=$C12,ROUNDUP($E12+G$11*$D12,0),"")</f>
        <v>15</v>
      </c>
      <c r="I12" s="66">
        <f t="shared" ca="1" si="1"/>
        <v>23</v>
      </c>
      <c r="J12" s="66">
        <f t="shared" ca="1" si="1"/>
        <v>31</v>
      </c>
      <c r="K12" s="66">
        <f t="shared" ca="1" si="1"/>
        <v>39</v>
      </c>
      <c r="L12" s="66">
        <f t="shared" ca="1" si="1"/>
        <v>48</v>
      </c>
      <c r="M12" s="66">
        <f t="shared" ca="1" si="1"/>
        <v>56</v>
      </c>
      <c r="N12" s="66">
        <f t="shared" ca="1" si="1"/>
        <v>64</v>
      </c>
      <c r="O12" s="66">
        <f t="shared" ca="1" si="1"/>
        <v>72</v>
      </c>
      <c r="P12" s="66">
        <f t="shared" ca="1" si="1"/>
        <v>80</v>
      </c>
      <c r="Q12" s="66">
        <f t="shared" ca="1" si="1"/>
        <v>88</v>
      </c>
      <c r="R12" s="66">
        <f t="shared" ca="1" si="1"/>
        <v>96</v>
      </c>
      <c r="S12" s="66">
        <f t="shared" ca="1" si="1"/>
        <v>105</v>
      </c>
      <c r="T12" s="66">
        <f t="shared" ca="1" si="1"/>
        <v>113</v>
      </c>
      <c r="U12" s="66">
        <f t="shared" ca="1" si="1"/>
        <v>121</v>
      </c>
      <c r="V12" s="66">
        <f t="shared" ca="1" si="1"/>
        <v>129</v>
      </c>
      <c r="W12" s="66">
        <f t="shared" ca="1" si="1"/>
        <v>137</v>
      </c>
      <c r="X12" s="66">
        <f t="shared" ca="1" si="1"/>
        <v>145</v>
      </c>
      <c r="Y12" s="66">
        <f t="shared" ca="1" si="1"/>
        <v>153</v>
      </c>
      <c r="Z12" s="66">
        <f t="shared" ca="1" si="1"/>
        <v>162</v>
      </c>
      <c r="AA12" s="66" t="str">
        <f t="shared" si="1"/>
        <v/>
      </c>
      <c r="AB12" s="66" t="str">
        <f t="shared" si="1"/>
        <v/>
      </c>
      <c r="AC12" s="66" t="str">
        <f t="shared" si="1"/>
        <v/>
      </c>
      <c r="AD12" s="66" t="str">
        <f t="shared" si="1"/>
        <v/>
      </c>
      <c r="AE12" s="67" t="str">
        <f t="shared" ref="AE12:AE43" si="2">IF(AE$11&lt;=$C12,ROUNDUP($E12+AD$11*$D12,0),"")</f>
        <v/>
      </c>
      <c r="AG12" s="85">
        <f t="shared" ref="AG12:AG15" ca="1" si="3">IF(B12&lt;$AL$6,RAND()*B12/$AL$6,RAND()*$AL$6)</f>
        <v>0.52429285616901966</v>
      </c>
      <c r="AI12" s="68">
        <f t="shared" ref="AI12:AI76" ca="1" si="4">ROUNDUP($AG12,0)</f>
        <v>1</v>
      </c>
      <c r="AJ12" s="81">
        <f ca="1">IF((IF(AJ$11&lt;=($AE$6*$D$6),ROUNDUP($AG12+(AI$11*$AL$6),0),""))&lt;=$C12,(IF(AJ$11&lt;=($AE$6*$D$6),ROUNDUP($AG12+(AI$11*$AL$6),0),"")),"")</f>
        <v>3</v>
      </c>
      <c r="AK12" s="81">
        <f t="shared" ref="AK12" ca="1" si="5">IF((IF(AK$11&lt;=($AE$6*$D$6),ROUNDUP($AG12+(AJ$11*$AL$6),0),""))&lt;=$C12,(IF(AK$11&lt;=($AE$6*$D$6),ROUNDUP($AG12+(AJ$11*$AL$6),0),"")),"")</f>
        <v>5</v>
      </c>
      <c r="AL12" s="81">
        <f t="shared" ref="AL12" ca="1" si="6">IF((IF(AL$11&lt;=($AE$6*$D$6),ROUNDUP($AG12+(AK$11*$AL$6),0),""))&lt;=$C12,(IF(AL$11&lt;=($AE$6*$D$6),ROUNDUP($AG12+(AK$11*$AL$6),0),"")),"")</f>
        <v>7</v>
      </c>
      <c r="AM12" s="81">
        <f t="shared" ref="AM12" ca="1" si="7">IF((IF(AM$11&lt;=($AE$6*$D$6),ROUNDUP($AG12+(AL$11*$AL$6),0),""))&lt;=$C12,(IF(AM$11&lt;=($AE$6*$D$6),ROUNDUP($AG12+(AL$11*$AL$6),0),"")),"")</f>
        <v>9</v>
      </c>
      <c r="AN12" s="81">
        <f t="shared" ref="AN12" ca="1" si="8">IF((IF(AN$11&lt;=($AE$6*$D$6),ROUNDUP($AG12+(AM$11*$AL$6),0),""))&lt;=$C12,(IF(AN$11&lt;=($AE$6*$D$6),ROUNDUP($AG12+(AM$11*$AL$6),0),"")),"")</f>
        <v>11</v>
      </c>
      <c r="AO12" s="81">
        <f t="shared" ref="AO12" ca="1" si="9">IF((IF(AO$11&lt;=($AE$6*$D$6),ROUNDUP($AG12+(AN$11*$AL$6),0),""))&lt;=$C12,(IF(AO$11&lt;=($AE$6*$D$6),ROUNDUP($AG12+(AN$11*$AL$6),0),"")),"")</f>
        <v>13</v>
      </c>
      <c r="AP12" s="81">
        <f t="shared" ref="AP12" ca="1" si="10">IF((IF(AP$11&lt;=($AE$6*$D$6),ROUNDUP($AG12+(AO$11*$AL$6),0),""))&lt;=$C12,(IF(AP$11&lt;=($AE$6*$D$6),ROUNDUP($AG12+(AO$11*$AL$6),0),"")),"")</f>
        <v>15</v>
      </c>
      <c r="AQ12" s="81">
        <f t="shared" ref="AQ12:AR15" ca="1" si="11">IF((IF(AQ$11&lt;=($AE$6*$D$6),ROUNDUP($AG12+(AP$11*$AL$6),0),""))&lt;=$C12,(IF(AQ$11&lt;=($AE$6*$D$6),ROUNDUP($AG12+(AP$11*$AL$6),0),"")),"")</f>
        <v>17</v>
      </c>
      <c r="AR12" s="81">
        <f t="shared" ca="1" si="11"/>
        <v>19</v>
      </c>
      <c r="AS12" s="81" t="str">
        <f t="shared" ref="AS12" si="12">IF((IF(AS$11&lt;=($AE$6*$D$6),ROUNDUP($AG12+(AR$11*$AL$6),0),""))&lt;=$C12,(IF(AS$11&lt;=($AE$6*$D$6),ROUNDUP($AG12+(AR$11*$AL$6),0),"")),"")</f>
        <v/>
      </c>
      <c r="AT12" s="81" t="str">
        <f t="shared" ref="AT12" si="13">IF((IF(AT$11&lt;=($AE$6*$D$6),ROUNDUP($AG12+(AS$11*$AL$6),0),""))&lt;=$C12,(IF(AT$11&lt;=($AE$6*$D$6),ROUNDUP($AG12+(AS$11*$AL$6),0),"")),"")</f>
        <v/>
      </c>
      <c r="AU12" s="81" t="str">
        <f t="shared" ref="AU12" si="14">IF((IF(AU$11&lt;=($AE$6*$D$6),ROUNDUP($AG12+(AT$11*$AL$6),0),""))&lt;=$C12,(IF(AU$11&lt;=($AE$6*$D$6),ROUNDUP($AG12+(AT$11*$AL$6),0),"")),"")</f>
        <v/>
      </c>
      <c r="AV12" s="81" t="str">
        <f t="shared" ref="AV12" si="15">IF((IF(AV$11&lt;=($AE$6*$D$6),ROUNDUP($AG12+(AU$11*$AL$6),0),""))&lt;=$C12,(IF(AV$11&lt;=($AE$6*$D$6),ROUNDUP($AG12+(AU$11*$AL$6),0),"")),"")</f>
        <v/>
      </c>
      <c r="AW12" s="83" t="str">
        <f t="shared" ref="AW12" si="16">IF((IF(AW$11&lt;=($AE$6*$D$6),ROUNDUP($AG12+(AV$11*$AL$6),0),""))&lt;=$C12,(IF(AW$11&lt;=($AE$6*$D$6),ROUNDUP($AG12+(AV$11*$AL$6),0),"")),"")</f>
        <v/>
      </c>
      <c r="AY12" s="85">
        <f ca="1">IF(B12&gt;=$D$6,RAND()*$AL$7,RAND()*B12/$AE$7)</f>
        <v>2.9397537328649812</v>
      </c>
      <c r="BA12" s="68">
        <f ca="1">ROUNDUP($AY12,0)</f>
        <v>3</v>
      </c>
      <c r="BB12" s="81">
        <f ca="1">IF($B12&gt;=$AE$7,(IF(BB$11&lt;=$AE$7,ROUNDUP($AY12+(BA$11*($C12/$AE$7)),0),"")),(IF(BB$11&lt;=$B12,BB$11,"")))</f>
        <v>7</v>
      </c>
      <c r="BC12" s="81">
        <f t="shared" ref="BC12:BE12" ca="1" si="17">IF($B12&gt;=$AE$7,(IF(BC$11&lt;=$AE$7,ROUNDUP($AY12+(BB$11*($C12/$AE$7)),0),"")),(IF(BC$11&lt;=$B12,BC$11,"")))</f>
        <v>11</v>
      </c>
      <c r="BD12" s="81">
        <f t="shared" ca="1" si="17"/>
        <v>15</v>
      </c>
      <c r="BE12" s="83">
        <f t="shared" ca="1" si="17"/>
        <v>19</v>
      </c>
    </row>
    <row r="13" spans="1:57" s="18" customFormat="1" x14ac:dyDescent="0.25">
      <c r="A13" s="59" t="s">
        <v>1</v>
      </c>
      <c r="B13" s="60">
        <v>400</v>
      </c>
      <c r="C13" s="68">
        <f t="shared" ref="C13:C76" si="18">IF(D$6&lt;B13,D$6,B13)</f>
        <v>20</v>
      </c>
      <c r="D13" s="58">
        <f>B13/C13</f>
        <v>20</v>
      </c>
      <c r="E13" s="85">
        <f t="shared" ref="E13:E76" ca="1" si="19">RAND()*D13</f>
        <v>13.590519172626029</v>
      </c>
      <c r="F13" s="58"/>
      <c r="G13" s="68">
        <f t="shared" ref="G13:G76" ca="1" si="20">ROUNDUP(E13,0)</f>
        <v>14</v>
      </c>
      <c r="H13" s="69">
        <f t="shared" ref="H13:AD13" ca="1" si="21">IF(H$11&lt;=$C13,ROUNDUP($E13+G$11*$D13,0),"")</f>
        <v>34</v>
      </c>
      <c r="I13" s="69">
        <f t="shared" ca="1" si="21"/>
        <v>54</v>
      </c>
      <c r="J13" s="69">
        <f t="shared" ca="1" si="21"/>
        <v>74</v>
      </c>
      <c r="K13" s="69">
        <f t="shared" ca="1" si="21"/>
        <v>94</v>
      </c>
      <c r="L13" s="69">
        <f t="shared" ca="1" si="21"/>
        <v>114</v>
      </c>
      <c r="M13" s="69">
        <f t="shared" ca="1" si="21"/>
        <v>134</v>
      </c>
      <c r="N13" s="69">
        <f t="shared" ca="1" si="21"/>
        <v>154</v>
      </c>
      <c r="O13" s="69">
        <f t="shared" ca="1" si="21"/>
        <v>174</v>
      </c>
      <c r="P13" s="69">
        <f t="shared" ca="1" si="21"/>
        <v>194</v>
      </c>
      <c r="Q13" s="69">
        <f t="shared" ca="1" si="21"/>
        <v>214</v>
      </c>
      <c r="R13" s="69">
        <f t="shared" ca="1" si="21"/>
        <v>234</v>
      </c>
      <c r="S13" s="69">
        <f t="shared" ca="1" si="21"/>
        <v>254</v>
      </c>
      <c r="T13" s="69">
        <f t="shared" ca="1" si="21"/>
        <v>274</v>
      </c>
      <c r="U13" s="69">
        <f t="shared" ca="1" si="21"/>
        <v>294</v>
      </c>
      <c r="V13" s="69">
        <f t="shared" ca="1" si="21"/>
        <v>314</v>
      </c>
      <c r="W13" s="69">
        <f t="shared" ca="1" si="21"/>
        <v>334</v>
      </c>
      <c r="X13" s="69">
        <f t="shared" ca="1" si="21"/>
        <v>354</v>
      </c>
      <c r="Y13" s="69">
        <f t="shared" ca="1" si="21"/>
        <v>374</v>
      </c>
      <c r="Z13" s="69">
        <f t="shared" ca="1" si="21"/>
        <v>394</v>
      </c>
      <c r="AA13" s="69" t="str">
        <f t="shared" si="21"/>
        <v/>
      </c>
      <c r="AB13" s="69" t="str">
        <f t="shared" si="21"/>
        <v/>
      </c>
      <c r="AC13" s="69" t="str">
        <f t="shared" si="21"/>
        <v/>
      </c>
      <c r="AD13" s="69" t="str">
        <f t="shared" si="21"/>
        <v/>
      </c>
      <c r="AE13" s="70" t="str">
        <f t="shared" si="2"/>
        <v/>
      </c>
      <c r="AG13" s="85">
        <f ca="1">IF(B13&lt;$AL$6,RAND()*B13/$AL$6,RAND()*$AL$6)</f>
        <v>0.51752866218179694</v>
      </c>
      <c r="AI13" s="68">
        <f t="shared" ca="1" si="4"/>
        <v>1</v>
      </c>
      <c r="AJ13" s="81">
        <f ca="1">IF((IF(AJ$11&lt;=($AE$6*$D$6),ROUNDUP($AG13+(AI$11*$AL$6),0),""))&lt;=$C13,(IF(AJ$11&lt;=($AE$6*$D$6),ROUNDUP($AG13+(AI$11*$AL$6),0),"")),"")</f>
        <v>3</v>
      </c>
      <c r="AK13" s="81">
        <f t="shared" ref="AK13:AP13" ca="1" si="22">IF((IF(AK$11&lt;=($AE$6*$D$6),ROUNDUP($AG13+(AJ$11*$AL$6),0),""))&lt;=$C13,(IF(AK$11&lt;=($AE$6*$D$6),ROUNDUP($AG13+(AJ$11*$AL$6),0),"")),"")</f>
        <v>5</v>
      </c>
      <c r="AL13" s="81">
        <f t="shared" ca="1" si="22"/>
        <v>7</v>
      </c>
      <c r="AM13" s="81">
        <f t="shared" ca="1" si="22"/>
        <v>9</v>
      </c>
      <c r="AN13" s="81">
        <f t="shared" ca="1" si="22"/>
        <v>11</v>
      </c>
      <c r="AO13" s="81">
        <f t="shared" ca="1" si="22"/>
        <v>13</v>
      </c>
      <c r="AP13" s="81">
        <f t="shared" ca="1" si="22"/>
        <v>15</v>
      </c>
      <c r="AQ13" s="81">
        <f t="shared" ca="1" si="11"/>
        <v>17</v>
      </c>
      <c r="AR13" s="81">
        <f t="shared" ca="1" si="11"/>
        <v>19</v>
      </c>
      <c r="AS13" s="81" t="str">
        <f t="shared" ref="AS13:AW13" si="23">IF((IF(AS$11&lt;=($AE$6*$D$6),ROUNDUP($AG13+(AR$11*$AL$6),0),""))&lt;=$C13,(IF(AS$11&lt;=($AE$6*$D$6),ROUNDUP($AG13+(AR$11*$AL$6),0),"")),"")</f>
        <v/>
      </c>
      <c r="AT13" s="81" t="str">
        <f t="shared" si="23"/>
        <v/>
      </c>
      <c r="AU13" s="81" t="str">
        <f t="shared" si="23"/>
        <v/>
      </c>
      <c r="AV13" s="81" t="str">
        <f t="shared" si="23"/>
        <v/>
      </c>
      <c r="AW13" s="83" t="str">
        <f t="shared" si="23"/>
        <v/>
      </c>
      <c r="AY13" s="85">
        <f t="shared" ref="AY13:AY76" ca="1" si="24">IF(B13&gt;=$D$6,RAND()*$AL$7,RAND()*B13/$AE$7)</f>
        <v>0.43317966228670901</v>
      </c>
      <c r="BA13" s="68">
        <f t="shared" ref="BA13:BA76" ca="1" si="25">ROUNDUP($AY13,0)</f>
        <v>1</v>
      </c>
      <c r="BB13" s="81">
        <f t="shared" ref="BB13:BE13" ca="1" si="26">IF($B13&gt;=$AE$7,(IF(BB$11&lt;=$AE$7,ROUNDUP($AY13+(BA$11*($C13/$AE$7)),0),"")),(IF(BB$11&lt;=$B13,BB$11,"")))</f>
        <v>5</v>
      </c>
      <c r="BC13" s="81">
        <f t="shared" ca="1" si="26"/>
        <v>9</v>
      </c>
      <c r="BD13" s="81">
        <f t="shared" ca="1" si="26"/>
        <v>13</v>
      </c>
      <c r="BE13" s="83">
        <f t="shared" ca="1" si="26"/>
        <v>17</v>
      </c>
    </row>
    <row r="14" spans="1:57" s="18" customFormat="1" x14ac:dyDescent="0.25">
      <c r="A14" s="59" t="s">
        <v>2</v>
      </c>
      <c r="B14" s="60">
        <v>304</v>
      </c>
      <c r="C14" s="68">
        <f t="shared" si="18"/>
        <v>20</v>
      </c>
      <c r="D14" s="58">
        <f t="shared" ref="D14:D77" si="27">B14/C14</f>
        <v>15.2</v>
      </c>
      <c r="E14" s="85">
        <f t="shared" ca="1" si="19"/>
        <v>0.16760596292769234</v>
      </c>
      <c r="F14" s="58"/>
      <c r="G14" s="68">
        <f t="shared" ca="1" si="20"/>
        <v>1</v>
      </c>
      <c r="H14" s="69">
        <f t="shared" ref="H14:AD14" ca="1" si="28">IF(H$11&lt;=$C14,ROUNDUP($E14+G$11*$D14,0),"")</f>
        <v>16</v>
      </c>
      <c r="I14" s="69">
        <f t="shared" ca="1" si="28"/>
        <v>31</v>
      </c>
      <c r="J14" s="69">
        <f t="shared" ca="1" si="28"/>
        <v>46</v>
      </c>
      <c r="K14" s="69">
        <f t="shared" ca="1" si="28"/>
        <v>61</v>
      </c>
      <c r="L14" s="69">
        <f t="shared" ca="1" si="28"/>
        <v>77</v>
      </c>
      <c r="M14" s="69">
        <f t="shared" ca="1" si="28"/>
        <v>92</v>
      </c>
      <c r="N14" s="69">
        <f t="shared" ca="1" si="28"/>
        <v>107</v>
      </c>
      <c r="O14" s="69">
        <f t="shared" ca="1" si="28"/>
        <v>122</v>
      </c>
      <c r="P14" s="69">
        <f t="shared" ca="1" si="28"/>
        <v>137</v>
      </c>
      <c r="Q14" s="69">
        <f t="shared" ca="1" si="28"/>
        <v>153</v>
      </c>
      <c r="R14" s="69">
        <f t="shared" ca="1" si="28"/>
        <v>168</v>
      </c>
      <c r="S14" s="69">
        <f t="shared" ca="1" si="28"/>
        <v>183</v>
      </c>
      <c r="T14" s="69">
        <f t="shared" ca="1" si="28"/>
        <v>198</v>
      </c>
      <c r="U14" s="69">
        <f t="shared" ca="1" si="28"/>
        <v>213</v>
      </c>
      <c r="V14" s="69">
        <f t="shared" ca="1" si="28"/>
        <v>229</v>
      </c>
      <c r="W14" s="69">
        <f t="shared" ca="1" si="28"/>
        <v>244</v>
      </c>
      <c r="X14" s="69">
        <f t="shared" ca="1" si="28"/>
        <v>259</v>
      </c>
      <c r="Y14" s="69">
        <f t="shared" ca="1" si="28"/>
        <v>274</v>
      </c>
      <c r="Z14" s="69">
        <f t="shared" ca="1" si="28"/>
        <v>289</v>
      </c>
      <c r="AA14" s="69" t="str">
        <f t="shared" si="28"/>
        <v/>
      </c>
      <c r="AB14" s="69" t="str">
        <f t="shared" si="28"/>
        <v/>
      </c>
      <c r="AC14" s="69" t="str">
        <f t="shared" si="28"/>
        <v/>
      </c>
      <c r="AD14" s="69" t="str">
        <f t="shared" si="28"/>
        <v/>
      </c>
      <c r="AE14" s="70" t="str">
        <f t="shared" si="2"/>
        <v/>
      </c>
      <c r="AG14" s="85">
        <f ca="1">IF(B14&lt;$AL$6,RAND()*B14/$AL$6,RAND()*$AL$6)</f>
        <v>0.51455584427110757</v>
      </c>
      <c r="AI14" s="68">
        <f t="shared" ca="1" si="4"/>
        <v>1</v>
      </c>
      <c r="AJ14" s="81">
        <f ca="1">IF((IF(AJ$11&lt;=($AE$6*$D$6),ROUNDUP($AG14+(AI$11*$AL$6),0),""))&lt;=$C14,(IF(AJ$11&lt;=($AE$6*$D$6),ROUNDUP($AG14+(AI$11*$AL$6),0),"")),"")</f>
        <v>3</v>
      </c>
      <c r="AK14" s="81">
        <f t="shared" ref="AK14" ca="1" si="29">IF((IF(AK$11&lt;=($AE$6*$D$6),ROUNDUP($AG14+(AJ$11*$AL$6),0),""))&lt;=$C14,(IF(AK$11&lt;=($AE$6*$D$6),ROUNDUP($AG14+(AJ$11*$AL$6),0),"")),"")</f>
        <v>5</v>
      </c>
      <c r="AL14" s="81">
        <f t="shared" ref="AL14" ca="1" si="30">IF((IF(AL$11&lt;=($AE$6*$D$6),ROUNDUP($AG14+(AK$11*$AL$6),0),""))&lt;=$C14,(IF(AL$11&lt;=($AE$6*$D$6),ROUNDUP($AG14+(AK$11*$AL$6),0),"")),"")</f>
        <v>7</v>
      </c>
      <c r="AM14" s="81">
        <f t="shared" ref="AM14" ca="1" si="31">IF((IF(AM$11&lt;=($AE$6*$D$6),ROUNDUP($AG14+(AL$11*$AL$6),0),""))&lt;=$C14,(IF(AM$11&lt;=($AE$6*$D$6),ROUNDUP($AG14+(AL$11*$AL$6),0),"")),"")</f>
        <v>9</v>
      </c>
      <c r="AN14" s="81">
        <f t="shared" ref="AN14" ca="1" si="32">IF((IF(AN$11&lt;=($AE$6*$D$6),ROUNDUP($AG14+(AM$11*$AL$6),0),""))&lt;=$C14,(IF(AN$11&lt;=($AE$6*$D$6),ROUNDUP($AG14+(AM$11*$AL$6),0),"")),"")</f>
        <v>11</v>
      </c>
      <c r="AO14" s="81">
        <f t="shared" ref="AO14" ca="1" si="33">IF((IF(AO$11&lt;=($AE$6*$D$6),ROUNDUP($AG14+(AN$11*$AL$6),0),""))&lt;=$C14,(IF(AO$11&lt;=($AE$6*$D$6),ROUNDUP($AG14+(AN$11*$AL$6),0),"")),"")</f>
        <v>13</v>
      </c>
      <c r="AP14" s="81">
        <f t="shared" ref="AP14" ca="1" si="34">IF((IF(AP$11&lt;=($AE$6*$D$6),ROUNDUP($AG14+(AO$11*$AL$6),0),""))&lt;=$C14,(IF(AP$11&lt;=($AE$6*$D$6),ROUNDUP($AG14+(AO$11*$AL$6),0),"")),"")</f>
        <v>15</v>
      </c>
      <c r="AQ14" s="81">
        <f t="shared" ca="1" si="11"/>
        <v>17</v>
      </c>
      <c r="AR14" s="81">
        <f t="shared" ca="1" si="11"/>
        <v>19</v>
      </c>
      <c r="AS14" s="81" t="str">
        <f t="shared" ref="AS14" si="35">IF((IF(AS$11&lt;=($AE$6*$D$6),ROUNDUP($AG14+(AR$11*$AL$6),0),""))&lt;=$C14,(IF(AS$11&lt;=($AE$6*$D$6),ROUNDUP($AG14+(AR$11*$AL$6),0),"")),"")</f>
        <v/>
      </c>
      <c r="AT14" s="81" t="str">
        <f t="shared" ref="AT14" si="36">IF((IF(AT$11&lt;=($AE$6*$D$6),ROUNDUP($AG14+(AS$11*$AL$6),0),""))&lt;=$C14,(IF(AT$11&lt;=($AE$6*$D$6),ROUNDUP($AG14+(AS$11*$AL$6),0),"")),"")</f>
        <v/>
      </c>
      <c r="AU14" s="81" t="str">
        <f t="shared" ref="AU14" si="37">IF((IF(AU$11&lt;=($AE$6*$D$6),ROUNDUP($AG14+(AT$11*$AL$6),0),""))&lt;=$C14,(IF(AU$11&lt;=($AE$6*$D$6),ROUNDUP($AG14+(AT$11*$AL$6),0),"")),"")</f>
        <v/>
      </c>
      <c r="AV14" s="81" t="str">
        <f t="shared" ref="AV14" si="38">IF((IF(AV$11&lt;=($AE$6*$D$6),ROUNDUP($AG14+(AU$11*$AL$6),0),""))&lt;=$C14,(IF(AV$11&lt;=($AE$6*$D$6),ROUNDUP($AG14+(AU$11*$AL$6),0),"")),"")</f>
        <v/>
      </c>
      <c r="AW14" s="83" t="str">
        <f t="shared" ref="AW14" si="39">IF((IF(AW$11&lt;=($AE$6*$D$6),ROUNDUP($AG14+(AV$11*$AL$6),0),""))&lt;=$C14,(IF(AW$11&lt;=($AE$6*$D$6),ROUNDUP($AG14+(AV$11*$AL$6),0),"")),"")</f>
        <v/>
      </c>
      <c r="AY14" s="85">
        <f t="shared" ca="1" si="24"/>
        <v>1.0668908454164137</v>
      </c>
      <c r="BA14" s="68">
        <f t="shared" ca="1" si="25"/>
        <v>2</v>
      </c>
      <c r="BB14" s="81">
        <f t="shared" ref="BB14:BE14" ca="1" si="40">IF($B14&gt;=$AE$7,(IF(BB$11&lt;=$AE$7,ROUNDUP($AY14+(BA$11*($C14/$AE$7)),0),"")),(IF(BB$11&lt;=$B14,BB$11,"")))</f>
        <v>6</v>
      </c>
      <c r="BC14" s="81">
        <f t="shared" ca="1" si="40"/>
        <v>10</v>
      </c>
      <c r="BD14" s="81">
        <f t="shared" ca="1" si="40"/>
        <v>14</v>
      </c>
      <c r="BE14" s="83">
        <f t="shared" ca="1" si="40"/>
        <v>18</v>
      </c>
    </row>
    <row r="15" spans="1:57" s="18" customFormat="1" x14ac:dyDescent="0.25">
      <c r="A15" s="59" t="s">
        <v>3</v>
      </c>
      <c r="B15" s="60">
        <v>291</v>
      </c>
      <c r="C15" s="68">
        <f t="shared" si="18"/>
        <v>20</v>
      </c>
      <c r="D15" s="58">
        <f t="shared" si="27"/>
        <v>14.55</v>
      </c>
      <c r="E15" s="85">
        <f t="shared" ca="1" si="19"/>
        <v>10.296304900860376</v>
      </c>
      <c r="F15" s="58"/>
      <c r="G15" s="68">
        <f t="shared" ca="1" si="20"/>
        <v>11</v>
      </c>
      <c r="H15" s="69">
        <f t="shared" ref="H15:AD15" ca="1" si="41">IF(H$11&lt;=$C15,ROUNDUP($E15+G$11*$D15,0),"")</f>
        <v>25</v>
      </c>
      <c r="I15" s="69">
        <f t="shared" ca="1" si="41"/>
        <v>40</v>
      </c>
      <c r="J15" s="69">
        <f t="shared" ca="1" si="41"/>
        <v>54</v>
      </c>
      <c r="K15" s="69">
        <f t="shared" ca="1" si="41"/>
        <v>69</v>
      </c>
      <c r="L15" s="69">
        <f t="shared" ca="1" si="41"/>
        <v>84</v>
      </c>
      <c r="M15" s="69">
        <f t="shared" ca="1" si="41"/>
        <v>98</v>
      </c>
      <c r="N15" s="69">
        <f t="shared" ca="1" si="41"/>
        <v>113</v>
      </c>
      <c r="O15" s="69">
        <f t="shared" ca="1" si="41"/>
        <v>127</v>
      </c>
      <c r="P15" s="69">
        <f t="shared" ca="1" si="41"/>
        <v>142</v>
      </c>
      <c r="Q15" s="69">
        <f t="shared" ca="1" si="41"/>
        <v>156</v>
      </c>
      <c r="R15" s="69">
        <f t="shared" ca="1" si="41"/>
        <v>171</v>
      </c>
      <c r="S15" s="69">
        <f t="shared" ca="1" si="41"/>
        <v>185</v>
      </c>
      <c r="T15" s="69">
        <f t="shared" ca="1" si="41"/>
        <v>200</v>
      </c>
      <c r="U15" s="69">
        <f t="shared" ca="1" si="41"/>
        <v>214</v>
      </c>
      <c r="V15" s="69">
        <f t="shared" ca="1" si="41"/>
        <v>229</v>
      </c>
      <c r="W15" s="69">
        <f t="shared" ca="1" si="41"/>
        <v>244</v>
      </c>
      <c r="X15" s="69">
        <f t="shared" ca="1" si="41"/>
        <v>258</v>
      </c>
      <c r="Y15" s="69">
        <f t="shared" ca="1" si="41"/>
        <v>273</v>
      </c>
      <c r="Z15" s="69">
        <f t="shared" ca="1" si="41"/>
        <v>287</v>
      </c>
      <c r="AA15" s="69" t="str">
        <f t="shared" si="41"/>
        <v/>
      </c>
      <c r="AB15" s="69" t="str">
        <f t="shared" si="41"/>
        <v/>
      </c>
      <c r="AC15" s="69" t="str">
        <f t="shared" si="41"/>
        <v/>
      </c>
      <c r="AD15" s="69" t="str">
        <f t="shared" si="41"/>
        <v/>
      </c>
      <c r="AE15" s="70" t="str">
        <f t="shared" si="2"/>
        <v/>
      </c>
      <c r="AG15" s="85">
        <f t="shared" ca="1" si="3"/>
        <v>1.4786167352618322</v>
      </c>
      <c r="AI15" s="68">
        <f t="shared" ca="1" si="4"/>
        <v>2</v>
      </c>
      <c r="AJ15" s="81">
        <f ca="1">IF((IF(AJ$11&lt;=($AE$6*$D$6),ROUNDUP($AG15+(AI$11*$AL$6),0),""))&lt;=$C15,(IF(AJ$11&lt;=($AE$6*$D$6),ROUNDUP($AG15+(AI$11*$AL$6),0),"")),"")</f>
        <v>4</v>
      </c>
      <c r="AK15" s="81">
        <f t="shared" ref="AK15" ca="1" si="42">IF((IF(AK$11&lt;=($AE$6*$D$6),ROUNDUP($AG15+(AJ$11*$AL$6),0),""))&lt;=$C15,(IF(AK$11&lt;=($AE$6*$D$6),ROUNDUP($AG15+(AJ$11*$AL$6),0),"")),"")</f>
        <v>6</v>
      </c>
      <c r="AL15" s="81">
        <f t="shared" ref="AL15" ca="1" si="43">IF((IF(AL$11&lt;=($AE$6*$D$6),ROUNDUP($AG15+(AK$11*$AL$6),0),""))&lt;=$C15,(IF(AL$11&lt;=($AE$6*$D$6),ROUNDUP($AG15+(AK$11*$AL$6),0),"")),"")</f>
        <v>8</v>
      </c>
      <c r="AM15" s="81">
        <f t="shared" ref="AM15" ca="1" si="44">IF((IF(AM$11&lt;=($AE$6*$D$6),ROUNDUP($AG15+(AL$11*$AL$6),0),""))&lt;=$C15,(IF(AM$11&lt;=($AE$6*$D$6),ROUNDUP($AG15+(AL$11*$AL$6),0),"")),"")</f>
        <v>10</v>
      </c>
      <c r="AN15" s="81">
        <f t="shared" ref="AN15" ca="1" si="45">IF((IF(AN$11&lt;=($AE$6*$D$6),ROUNDUP($AG15+(AM$11*$AL$6),0),""))&lt;=$C15,(IF(AN$11&lt;=($AE$6*$D$6),ROUNDUP($AG15+(AM$11*$AL$6),0),"")),"")</f>
        <v>12</v>
      </c>
      <c r="AO15" s="81">
        <f t="shared" ref="AO15" ca="1" si="46">IF((IF(AO$11&lt;=($AE$6*$D$6),ROUNDUP($AG15+(AN$11*$AL$6),0),""))&lt;=$C15,(IF(AO$11&lt;=($AE$6*$D$6),ROUNDUP($AG15+(AN$11*$AL$6),0),"")),"")</f>
        <v>14</v>
      </c>
      <c r="AP15" s="81">
        <f t="shared" ref="AP15" ca="1" si="47">IF((IF(AP$11&lt;=($AE$6*$D$6),ROUNDUP($AG15+(AO$11*$AL$6),0),""))&lt;=$C15,(IF(AP$11&lt;=($AE$6*$D$6),ROUNDUP($AG15+(AO$11*$AL$6),0),"")),"")</f>
        <v>16</v>
      </c>
      <c r="AQ15" s="81">
        <f t="shared" ca="1" si="11"/>
        <v>18</v>
      </c>
      <c r="AR15" s="81">
        <f t="shared" ca="1" si="11"/>
        <v>20</v>
      </c>
      <c r="AS15" s="81" t="str">
        <f t="shared" ref="AS15" si="48">IF((IF(AS$11&lt;=($AE$6*$D$6),ROUNDUP($AG15+(AR$11*$AL$6),0),""))&lt;=$C15,(IF(AS$11&lt;=($AE$6*$D$6),ROUNDUP($AG15+(AR$11*$AL$6),0),"")),"")</f>
        <v/>
      </c>
      <c r="AT15" s="81" t="str">
        <f t="shared" ref="AT15" si="49">IF((IF(AT$11&lt;=($AE$6*$D$6),ROUNDUP($AG15+(AS$11*$AL$6),0),""))&lt;=$C15,(IF(AT$11&lt;=($AE$6*$D$6),ROUNDUP($AG15+(AS$11*$AL$6),0),"")),"")</f>
        <v/>
      </c>
      <c r="AU15" s="81" t="str">
        <f t="shared" ref="AU15" si="50">IF((IF(AU$11&lt;=($AE$6*$D$6),ROUNDUP($AG15+(AT$11*$AL$6),0),""))&lt;=$C15,(IF(AU$11&lt;=($AE$6*$D$6),ROUNDUP($AG15+(AT$11*$AL$6),0),"")),"")</f>
        <v/>
      </c>
      <c r="AV15" s="81" t="str">
        <f t="shared" ref="AV15" si="51">IF((IF(AV$11&lt;=($AE$6*$D$6),ROUNDUP($AG15+(AU$11*$AL$6),0),""))&lt;=$C15,(IF(AV$11&lt;=($AE$6*$D$6),ROUNDUP($AG15+(AU$11*$AL$6),0),"")),"")</f>
        <v/>
      </c>
      <c r="AW15" s="83" t="str">
        <f t="shared" ref="AW15" si="52">IF((IF(AW$11&lt;=($AE$6*$D$6),ROUNDUP($AG15+(AV$11*$AL$6),0),""))&lt;=$C15,(IF(AW$11&lt;=($AE$6*$D$6),ROUNDUP($AG15+(AV$11*$AL$6),0),"")),"")</f>
        <v/>
      </c>
      <c r="AY15" s="85">
        <f t="shared" ca="1" si="24"/>
        <v>2.4587270139222968</v>
      </c>
      <c r="BA15" s="68">
        <f t="shared" ca="1" si="25"/>
        <v>3</v>
      </c>
      <c r="BB15" s="81">
        <f t="shared" ref="BB15:BE15" ca="1" si="53">IF($B15&gt;=$AE$7,(IF(BB$11&lt;=$AE$7,ROUNDUP($AY15+(BA$11*($C15/$AE$7)),0),"")),(IF(BB$11&lt;=$B15,BB$11,"")))</f>
        <v>7</v>
      </c>
      <c r="BC15" s="81">
        <f t="shared" ca="1" si="53"/>
        <v>11</v>
      </c>
      <c r="BD15" s="81">
        <f t="shared" ca="1" si="53"/>
        <v>15</v>
      </c>
      <c r="BE15" s="83">
        <f t="shared" ca="1" si="53"/>
        <v>19</v>
      </c>
    </row>
    <row r="16" spans="1:57" s="18" customFormat="1" x14ac:dyDescent="0.25">
      <c r="A16" s="59" t="s">
        <v>4</v>
      </c>
      <c r="B16" s="60">
        <v>200</v>
      </c>
      <c r="C16" s="68">
        <f t="shared" si="18"/>
        <v>20</v>
      </c>
      <c r="D16" s="58">
        <f t="shared" si="27"/>
        <v>10</v>
      </c>
      <c r="E16" s="85">
        <f t="shared" ca="1" si="19"/>
        <v>4.9727860572729092</v>
      </c>
      <c r="F16" s="58"/>
      <c r="G16" s="68">
        <f t="shared" ca="1" si="20"/>
        <v>5</v>
      </c>
      <c r="H16" s="69">
        <f t="shared" ref="H16:AD16" ca="1" si="54">IF(H$11&lt;=$C16,ROUNDUP($E16+G$11*$D16,0),"")</f>
        <v>15</v>
      </c>
      <c r="I16" s="69">
        <f t="shared" ca="1" si="54"/>
        <v>25</v>
      </c>
      <c r="J16" s="69">
        <f t="shared" ca="1" si="54"/>
        <v>35</v>
      </c>
      <c r="K16" s="69">
        <f t="shared" ca="1" si="54"/>
        <v>45</v>
      </c>
      <c r="L16" s="69">
        <f t="shared" ca="1" si="54"/>
        <v>55</v>
      </c>
      <c r="M16" s="69">
        <f t="shared" ca="1" si="54"/>
        <v>65</v>
      </c>
      <c r="N16" s="69">
        <f t="shared" ca="1" si="54"/>
        <v>75</v>
      </c>
      <c r="O16" s="69">
        <f t="shared" ca="1" si="54"/>
        <v>85</v>
      </c>
      <c r="P16" s="69">
        <f t="shared" ca="1" si="54"/>
        <v>95</v>
      </c>
      <c r="Q16" s="69">
        <f t="shared" ca="1" si="54"/>
        <v>105</v>
      </c>
      <c r="R16" s="69">
        <f t="shared" ca="1" si="54"/>
        <v>115</v>
      </c>
      <c r="S16" s="69">
        <f t="shared" ca="1" si="54"/>
        <v>125</v>
      </c>
      <c r="T16" s="69">
        <f t="shared" ca="1" si="54"/>
        <v>135</v>
      </c>
      <c r="U16" s="69">
        <f t="shared" ca="1" si="54"/>
        <v>145</v>
      </c>
      <c r="V16" s="69">
        <f t="shared" ca="1" si="54"/>
        <v>155</v>
      </c>
      <c r="W16" s="69">
        <f t="shared" ca="1" si="54"/>
        <v>165</v>
      </c>
      <c r="X16" s="69">
        <f t="shared" ca="1" si="54"/>
        <v>175</v>
      </c>
      <c r="Y16" s="69">
        <f t="shared" ca="1" si="54"/>
        <v>185</v>
      </c>
      <c r="Z16" s="69">
        <f t="shared" ca="1" si="54"/>
        <v>195</v>
      </c>
      <c r="AA16" s="69" t="str">
        <f t="shared" si="54"/>
        <v/>
      </c>
      <c r="AB16" s="69" t="str">
        <f t="shared" si="54"/>
        <v/>
      </c>
      <c r="AC16" s="69" t="str">
        <f t="shared" si="54"/>
        <v/>
      </c>
      <c r="AD16" s="69" t="str">
        <f t="shared" si="54"/>
        <v/>
      </c>
      <c r="AE16" s="70" t="str">
        <f t="shared" si="2"/>
        <v/>
      </c>
      <c r="AG16" s="85">
        <f ca="1">IF(B16&lt;$AL$6,RAND()*B16/$AL$6,RAND()*$AL$6)</f>
        <v>0.7845788841116339</v>
      </c>
      <c r="AI16" s="68">
        <f t="shared" ca="1" si="4"/>
        <v>1</v>
      </c>
      <c r="AJ16" s="81">
        <f t="shared" ref="AJ16:AJ79" ca="1" si="55">IF((IF(AJ$11&lt;=($AE$6*$D$6),ROUNDUP($AG16+(AI$11*$AL$6),0),""))&lt;=$C16,(IF(AJ$11&lt;=($AE$6*$D$6),ROUNDUP($AG16+(AI$11*$AL$6),0),"")),"")</f>
        <v>3</v>
      </c>
      <c r="AK16" s="81">
        <f t="shared" ref="AK16:AK79" ca="1" si="56">IF((IF(AK$11&lt;=($AE$6*$D$6),ROUNDUP($AG16+(AJ$11*$AL$6),0),""))&lt;=$C16,(IF(AK$11&lt;=($AE$6*$D$6),ROUNDUP($AG16+(AJ$11*$AL$6),0),"")),"")</f>
        <v>5</v>
      </c>
      <c r="AL16" s="81">
        <f t="shared" ref="AL16:AL79" ca="1" si="57">IF((IF(AL$11&lt;=($AE$6*$D$6),ROUNDUP($AG16+(AK$11*$AL$6),0),""))&lt;=$C16,(IF(AL$11&lt;=($AE$6*$D$6),ROUNDUP($AG16+(AK$11*$AL$6),0),"")),"")</f>
        <v>7</v>
      </c>
      <c r="AM16" s="81">
        <f t="shared" ref="AM16:AM79" ca="1" si="58">IF((IF(AM$11&lt;=($AE$6*$D$6),ROUNDUP($AG16+(AL$11*$AL$6),0),""))&lt;=$C16,(IF(AM$11&lt;=($AE$6*$D$6),ROUNDUP($AG16+(AL$11*$AL$6),0),"")),"")</f>
        <v>9</v>
      </c>
      <c r="AN16" s="81">
        <f t="shared" ref="AN16:AN79" ca="1" si="59">IF((IF(AN$11&lt;=($AE$6*$D$6),ROUNDUP($AG16+(AM$11*$AL$6),0),""))&lt;=$C16,(IF(AN$11&lt;=($AE$6*$D$6),ROUNDUP($AG16+(AM$11*$AL$6),0),"")),"")</f>
        <v>11</v>
      </c>
      <c r="AO16" s="81">
        <f t="shared" ref="AO16:AO79" ca="1" si="60">IF((IF(AO$11&lt;=($AE$6*$D$6),ROUNDUP($AG16+(AN$11*$AL$6),0),""))&lt;=$C16,(IF(AO$11&lt;=($AE$6*$D$6),ROUNDUP($AG16+(AN$11*$AL$6),0),"")),"")</f>
        <v>13</v>
      </c>
      <c r="AP16" s="81">
        <f t="shared" ref="AP16:AP79" ca="1" si="61">IF((IF(AP$11&lt;=($AE$6*$D$6),ROUNDUP($AG16+(AO$11*$AL$6),0),""))&lt;=$C16,(IF(AP$11&lt;=($AE$6*$D$6),ROUNDUP($AG16+(AO$11*$AL$6),0),"")),"")</f>
        <v>15</v>
      </c>
      <c r="AQ16" s="81">
        <f t="shared" ref="AQ16:AR16" ca="1" si="62">IF((IF(AQ$11&lt;=($AE$6*$D$6),ROUNDUP($AG16+(AP$11*$AL$6),0),""))&lt;=$C16,(IF(AQ$11&lt;=($AE$6*$D$6),ROUNDUP($AG16+(AP$11*$AL$6),0),"")),"")</f>
        <v>17</v>
      </c>
      <c r="AR16" s="81">
        <f t="shared" ca="1" si="62"/>
        <v>19</v>
      </c>
      <c r="AS16" s="81" t="str">
        <f t="shared" ref="AS16:AS79" si="63">IF((IF(AS$11&lt;=($AE$6*$D$6),ROUNDUP($AG16+(AR$11*$AL$6),0),""))&lt;=$C16,(IF(AS$11&lt;=($AE$6*$D$6),ROUNDUP($AG16+(AR$11*$AL$6),0),"")),"")</f>
        <v/>
      </c>
      <c r="AT16" s="81" t="str">
        <f t="shared" ref="AT16:AT79" si="64">IF((IF(AT$11&lt;=($AE$6*$D$6),ROUNDUP($AG16+(AS$11*$AL$6),0),""))&lt;=$C16,(IF(AT$11&lt;=($AE$6*$D$6),ROUNDUP($AG16+(AS$11*$AL$6),0),"")),"")</f>
        <v/>
      </c>
      <c r="AU16" s="81" t="str">
        <f t="shared" ref="AU16:AU79" si="65">IF((IF(AU$11&lt;=($AE$6*$D$6),ROUNDUP($AG16+(AT$11*$AL$6),0),""))&lt;=$C16,(IF(AU$11&lt;=($AE$6*$D$6),ROUNDUP($AG16+(AT$11*$AL$6),0),"")),"")</f>
        <v/>
      </c>
      <c r="AV16" s="81" t="str">
        <f t="shared" ref="AV16:AV79" si="66">IF((IF(AV$11&lt;=($AE$6*$D$6),ROUNDUP($AG16+(AU$11*$AL$6),0),""))&lt;=$C16,(IF(AV$11&lt;=($AE$6*$D$6),ROUNDUP($AG16+(AU$11*$AL$6),0),"")),"")</f>
        <v/>
      </c>
      <c r="AW16" s="83" t="str">
        <f t="shared" ref="AW16:AW79" si="67">IF((IF(AW$11&lt;=($AE$6*$D$6),ROUNDUP($AG16+(AV$11*$AL$6),0),""))&lt;=$C16,(IF(AW$11&lt;=($AE$6*$D$6),ROUNDUP($AG16+(AV$11*$AL$6),0),"")),"")</f>
        <v/>
      </c>
      <c r="AY16" s="85">
        <f t="shared" ca="1" si="24"/>
        <v>1.7147247624139208</v>
      </c>
      <c r="BA16" s="68">
        <f t="shared" ca="1" si="25"/>
        <v>2</v>
      </c>
      <c r="BB16" s="81">
        <f t="shared" ref="BB16:BE16" ca="1" si="68">IF($B16&gt;=$AE$7,(IF(BB$11&lt;=$AE$7,ROUNDUP($AY16+(BA$11*($C16/$AE$7)),0),"")),(IF(BB$11&lt;=$B16,BB$11,"")))</f>
        <v>6</v>
      </c>
      <c r="BC16" s="81">
        <f t="shared" ca="1" si="68"/>
        <v>10</v>
      </c>
      <c r="BD16" s="81">
        <f t="shared" ca="1" si="68"/>
        <v>14</v>
      </c>
      <c r="BE16" s="83">
        <f t="shared" ca="1" si="68"/>
        <v>18</v>
      </c>
    </row>
    <row r="17" spans="1:57" s="18" customFormat="1" x14ac:dyDescent="0.25">
      <c r="A17" s="59" t="s">
        <v>5</v>
      </c>
      <c r="B17" s="60">
        <v>228</v>
      </c>
      <c r="C17" s="68">
        <f t="shared" si="18"/>
        <v>20</v>
      </c>
      <c r="D17" s="58">
        <f t="shared" si="27"/>
        <v>11.4</v>
      </c>
      <c r="E17" s="85">
        <f t="shared" ca="1" si="19"/>
        <v>3.4511025077818034</v>
      </c>
      <c r="F17" s="58"/>
      <c r="G17" s="68">
        <f t="shared" ca="1" si="20"/>
        <v>4</v>
      </c>
      <c r="H17" s="69">
        <f t="shared" ref="H17:AD17" ca="1" si="69">IF(H$11&lt;=$C17,ROUNDUP($E17+G$11*$D17,0),"")</f>
        <v>15</v>
      </c>
      <c r="I17" s="69">
        <f t="shared" ca="1" si="69"/>
        <v>27</v>
      </c>
      <c r="J17" s="69">
        <f t="shared" ca="1" si="69"/>
        <v>38</v>
      </c>
      <c r="K17" s="69">
        <f t="shared" ca="1" si="69"/>
        <v>50</v>
      </c>
      <c r="L17" s="69">
        <f t="shared" ca="1" si="69"/>
        <v>61</v>
      </c>
      <c r="M17" s="69">
        <f t="shared" ca="1" si="69"/>
        <v>72</v>
      </c>
      <c r="N17" s="69">
        <f t="shared" ca="1" si="69"/>
        <v>84</v>
      </c>
      <c r="O17" s="69">
        <f t="shared" ca="1" si="69"/>
        <v>95</v>
      </c>
      <c r="P17" s="69">
        <f t="shared" ca="1" si="69"/>
        <v>107</v>
      </c>
      <c r="Q17" s="69">
        <f t="shared" ca="1" si="69"/>
        <v>118</v>
      </c>
      <c r="R17" s="69">
        <f t="shared" ca="1" si="69"/>
        <v>129</v>
      </c>
      <c r="S17" s="69">
        <f t="shared" ca="1" si="69"/>
        <v>141</v>
      </c>
      <c r="T17" s="69">
        <f t="shared" ca="1" si="69"/>
        <v>152</v>
      </c>
      <c r="U17" s="69">
        <f t="shared" ca="1" si="69"/>
        <v>164</v>
      </c>
      <c r="V17" s="69">
        <f t="shared" ca="1" si="69"/>
        <v>175</v>
      </c>
      <c r="W17" s="69">
        <f t="shared" ca="1" si="69"/>
        <v>186</v>
      </c>
      <c r="X17" s="69">
        <f t="shared" ca="1" si="69"/>
        <v>198</v>
      </c>
      <c r="Y17" s="69">
        <f t="shared" ca="1" si="69"/>
        <v>209</v>
      </c>
      <c r="Z17" s="69">
        <f t="shared" ca="1" si="69"/>
        <v>221</v>
      </c>
      <c r="AA17" s="69" t="str">
        <f t="shared" si="69"/>
        <v/>
      </c>
      <c r="AB17" s="69" t="str">
        <f t="shared" si="69"/>
        <v/>
      </c>
      <c r="AC17" s="69" t="str">
        <f t="shared" si="69"/>
        <v/>
      </c>
      <c r="AD17" s="69" t="str">
        <f t="shared" si="69"/>
        <v/>
      </c>
      <c r="AE17" s="70" t="str">
        <f t="shared" si="2"/>
        <v/>
      </c>
      <c r="AG17" s="85">
        <f t="shared" ref="AG17:AG80" ca="1" si="70">IF(B17&lt;$AL$6,RAND()*B17/$AL$6,RAND()*$AL$6)</f>
        <v>1.3315204031584729</v>
      </c>
      <c r="AI17" s="68">
        <f t="shared" ca="1" si="4"/>
        <v>2</v>
      </c>
      <c r="AJ17" s="81">
        <f t="shared" ca="1" si="55"/>
        <v>4</v>
      </c>
      <c r="AK17" s="81">
        <f t="shared" ca="1" si="56"/>
        <v>6</v>
      </c>
      <c r="AL17" s="81">
        <f t="shared" ca="1" si="57"/>
        <v>8</v>
      </c>
      <c r="AM17" s="81">
        <f t="shared" ca="1" si="58"/>
        <v>10</v>
      </c>
      <c r="AN17" s="81">
        <f t="shared" ca="1" si="59"/>
        <v>12</v>
      </c>
      <c r="AO17" s="81">
        <f t="shared" ca="1" si="60"/>
        <v>14</v>
      </c>
      <c r="AP17" s="81">
        <f t="shared" ca="1" si="61"/>
        <v>16</v>
      </c>
      <c r="AQ17" s="81">
        <f t="shared" ref="AQ17:AR17" ca="1" si="71">IF((IF(AQ$11&lt;=($AE$6*$D$6),ROUNDUP($AG17+(AP$11*$AL$6),0),""))&lt;=$C17,(IF(AQ$11&lt;=($AE$6*$D$6),ROUNDUP($AG17+(AP$11*$AL$6),0),"")),"")</f>
        <v>18</v>
      </c>
      <c r="AR17" s="81">
        <f t="shared" ca="1" si="71"/>
        <v>20</v>
      </c>
      <c r="AS17" s="81" t="str">
        <f t="shared" si="63"/>
        <v/>
      </c>
      <c r="AT17" s="81" t="str">
        <f t="shared" si="64"/>
        <v/>
      </c>
      <c r="AU17" s="81" t="str">
        <f t="shared" si="65"/>
        <v/>
      </c>
      <c r="AV17" s="81" t="str">
        <f t="shared" si="66"/>
        <v/>
      </c>
      <c r="AW17" s="83" t="str">
        <f t="shared" si="67"/>
        <v/>
      </c>
      <c r="AY17" s="85">
        <f t="shared" ca="1" si="24"/>
        <v>3.7482309235278235</v>
      </c>
      <c r="BA17" s="68">
        <f t="shared" ca="1" si="25"/>
        <v>4</v>
      </c>
      <c r="BB17" s="81">
        <f t="shared" ref="BB17:BE17" ca="1" si="72">IF($B17&gt;=$AE$7,(IF(BB$11&lt;=$AE$7,ROUNDUP($AY17+(BA$11*($C17/$AE$7)),0),"")),(IF(BB$11&lt;=$B17,BB$11,"")))</f>
        <v>8</v>
      </c>
      <c r="BC17" s="81">
        <f t="shared" ca="1" si="72"/>
        <v>12</v>
      </c>
      <c r="BD17" s="81">
        <f t="shared" ca="1" si="72"/>
        <v>16</v>
      </c>
      <c r="BE17" s="83">
        <f t="shared" ca="1" si="72"/>
        <v>20</v>
      </c>
    </row>
    <row r="18" spans="1:57" s="18" customFormat="1" x14ac:dyDescent="0.25">
      <c r="A18" s="59" t="s">
        <v>6</v>
      </c>
      <c r="B18" s="60">
        <v>210</v>
      </c>
      <c r="C18" s="68">
        <f t="shared" si="18"/>
        <v>20</v>
      </c>
      <c r="D18" s="58">
        <f t="shared" si="27"/>
        <v>10.5</v>
      </c>
      <c r="E18" s="85">
        <f t="shared" ca="1" si="19"/>
        <v>3.5185598789818271</v>
      </c>
      <c r="F18" s="58"/>
      <c r="G18" s="68">
        <f t="shared" ca="1" si="20"/>
        <v>4</v>
      </c>
      <c r="H18" s="69">
        <f t="shared" ref="H18:AD18" ca="1" si="73">IF(H$11&lt;=$C18,ROUNDUP($E18+G$11*$D18,0),"")</f>
        <v>15</v>
      </c>
      <c r="I18" s="69">
        <f t="shared" ca="1" si="73"/>
        <v>25</v>
      </c>
      <c r="J18" s="69">
        <f t="shared" ca="1" si="73"/>
        <v>36</v>
      </c>
      <c r="K18" s="69">
        <f t="shared" ca="1" si="73"/>
        <v>46</v>
      </c>
      <c r="L18" s="69">
        <f t="shared" ca="1" si="73"/>
        <v>57</v>
      </c>
      <c r="M18" s="69">
        <f t="shared" ca="1" si="73"/>
        <v>67</v>
      </c>
      <c r="N18" s="69">
        <f t="shared" ca="1" si="73"/>
        <v>78</v>
      </c>
      <c r="O18" s="69">
        <f t="shared" ca="1" si="73"/>
        <v>88</v>
      </c>
      <c r="P18" s="69">
        <f t="shared" ca="1" si="73"/>
        <v>99</v>
      </c>
      <c r="Q18" s="69">
        <f t="shared" ca="1" si="73"/>
        <v>109</v>
      </c>
      <c r="R18" s="69">
        <f t="shared" ca="1" si="73"/>
        <v>120</v>
      </c>
      <c r="S18" s="69">
        <f t="shared" ca="1" si="73"/>
        <v>130</v>
      </c>
      <c r="T18" s="69">
        <f t="shared" ca="1" si="73"/>
        <v>141</v>
      </c>
      <c r="U18" s="69">
        <f t="shared" ca="1" si="73"/>
        <v>151</v>
      </c>
      <c r="V18" s="69">
        <f t="shared" ca="1" si="73"/>
        <v>162</v>
      </c>
      <c r="W18" s="69">
        <f t="shared" ca="1" si="73"/>
        <v>172</v>
      </c>
      <c r="X18" s="69">
        <f t="shared" ca="1" si="73"/>
        <v>183</v>
      </c>
      <c r="Y18" s="69">
        <f t="shared" ca="1" si="73"/>
        <v>193</v>
      </c>
      <c r="Z18" s="69">
        <f t="shared" ca="1" si="73"/>
        <v>204</v>
      </c>
      <c r="AA18" s="69" t="str">
        <f t="shared" si="73"/>
        <v/>
      </c>
      <c r="AB18" s="69" t="str">
        <f t="shared" si="73"/>
        <v/>
      </c>
      <c r="AC18" s="69" t="str">
        <f t="shared" si="73"/>
        <v/>
      </c>
      <c r="AD18" s="69" t="str">
        <f t="shared" si="73"/>
        <v/>
      </c>
      <c r="AE18" s="70" t="str">
        <f t="shared" si="2"/>
        <v/>
      </c>
      <c r="AG18" s="85">
        <f t="shared" ca="1" si="70"/>
        <v>1.7273208078235558</v>
      </c>
      <c r="AI18" s="68">
        <f t="shared" ca="1" si="4"/>
        <v>2</v>
      </c>
      <c r="AJ18" s="81">
        <f t="shared" ca="1" si="55"/>
        <v>4</v>
      </c>
      <c r="AK18" s="81">
        <f t="shared" ca="1" si="56"/>
        <v>6</v>
      </c>
      <c r="AL18" s="81">
        <f t="shared" ca="1" si="57"/>
        <v>8</v>
      </c>
      <c r="AM18" s="81">
        <f t="shared" ca="1" si="58"/>
        <v>10</v>
      </c>
      <c r="AN18" s="81">
        <f t="shared" ca="1" si="59"/>
        <v>12</v>
      </c>
      <c r="AO18" s="81">
        <f t="shared" ca="1" si="60"/>
        <v>14</v>
      </c>
      <c r="AP18" s="81">
        <f t="shared" ca="1" si="61"/>
        <v>16</v>
      </c>
      <c r="AQ18" s="81">
        <f t="shared" ref="AQ18:AR18" ca="1" si="74">IF((IF(AQ$11&lt;=($AE$6*$D$6),ROUNDUP($AG18+(AP$11*$AL$6),0),""))&lt;=$C18,(IF(AQ$11&lt;=($AE$6*$D$6),ROUNDUP($AG18+(AP$11*$AL$6),0),"")),"")</f>
        <v>18</v>
      </c>
      <c r="AR18" s="81">
        <f t="shared" ca="1" si="74"/>
        <v>20</v>
      </c>
      <c r="AS18" s="81" t="str">
        <f t="shared" si="63"/>
        <v/>
      </c>
      <c r="AT18" s="81" t="str">
        <f t="shared" si="64"/>
        <v/>
      </c>
      <c r="AU18" s="81" t="str">
        <f t="shared" si="65"/>
        <v/>
      </c>
      <c r="AV18" s="81" t="str">
        <f t="shared" si="66"/>
        <v/>
      </c>
      <c r="AW18" s="83" t="str">
        <f t="shared" si="67"/>
        <v/>
      </c>
      <c r="AY18" s="85">
        <f t="shared" ca="1" si="24"/>
        <v>0.87664225888858915</v>
      </c>
      <c r="BA18" s="68">
        <f t="shared" ca="1" si="25"/>
        <v>1</v>
      </c>
      <c r="BB18" s="81">
        <f t="shared" ref="BB18:BE18" ca="1" si="75">IF($B18&gt;=$AE$7,(IF(BB$11&lt;=$AE$7,ROUNDUP($AY18+(BA$11*($C18/$AE$7)),0),"")),(IF(BB$11&lt;=$B18,BB$11,"")))</f>
        <v>5</v>
      </c>
      <c r="BC18" s="81">
        <f t="shared" ca="1" si="75"/>
        <v>9</v>
      </c>
      <c r="BD18" s="81">
        <f t="shared" ca="1" si="75"/>
        <v>13</v>
      </c>
      <c r="BE18" s="83">
        <f t="shared" ca="1" si="75"/>
        <v>17</v>
      </c>
    </row>
    <row r="19" spans="1:57" s="18" customFormat="1" x14ac:dyDescent="0.25">
      <c r="A19" s="59" t="s">
        <v>7</v>
      </c>
      <c r="B19" s="60">
        <v>256</v>
      </c>
      <c r="C19" s="68">
        <f t="shared" si="18"/>
        <v>20</v>
      </c>
      <c r="D19" s="58">
        <f t="shared" si="27"/>
        <v>12.8</v>
      </c>
      <c r="E19" s="85">
        <f t="shared" ca="1" si="19"/>
        <v>7.6604131754377738</v>
      </c>
      <c r="F19" s="58"/>
      <c r="G19" s="68">
        <f t="shared" ca="1" si="20"/>
        <v>8</v>
      </c>
      <c r="H19" s="69">
        <f t="shared" ref="H19:AD19" ca="1" si="76">IF(H$11&lt;=$C19,ROUNDUP($E19+G$11*$D19,0),"")</f>
        <v>21</v>
      </c>
      <c r="I19" s="69">
        <f t="shared" ca="1" si="76"/>
        <v>34</v>
      </c>
      <c r="J19" s="69">
        <f t="shared" ca="1" si="76"/>
        <v>47</v>
      </c>
      <c r="K19" s="69">
        <f t="shared" ca="1" si="76"/>
        <v>59</v>
      </c>
      <c r="L19" s="69">
        <f t="shared" ca="1" si="76"/>
        <v>72</v>
      </c>
      <c r="M19" s="69">
        <f t="shared" ca="1" si="76"/>
        <v>85</v>
      </c>
      <c r="N19" s="69">
        <f t="shared" ca="1" si="76"/>
        <v>98</v>
      </c>
      <c r="O19" s="69">
        <f t="shared" ca="1" si="76"/>
        <v>111</v>
      </c>
      <c r="P19" s="69">
        <f t="shared" ca="1" si="76"/>
        <v>123</v>
      </c>
      <c r="Q19" s="69">
        <f t="shared" ca="1" si="76"/>
        <v>136</v>
      </c>
      <c r="R19" s="69">
        <f t="shared" ca="1" si="76"/>
        <v>149</v>
      </c>
      <c r="S19" s="69">
        <f t="shared" ca="1" si="76"/>
        <v>162</v>
      </c>
      <c r="T19" s="69">
        <f t="shared" ca="1" si="76"/>
        <v>175</v>
      </c>
      <c r="U19" s="69">
        <f t="shared" ca="1" si="76"/>
        <v>187</v>
      </c>
      <c r="V19" s="69">
        <f t="shared" ca="1" si="76"/>
        <v>200</v>
      </c>
      <c r="W19" s="69">
        <f t="shared" ca="1" si="76"/>
        <v>213</v>
      </c>
      <c r="X19" s="69">
        <f t="shared" ca="1" si="76"/>
        <v>226</v>
      </c>
      <c r="Y19" s="69">
        <f t="shared" ca="1" si="76"/>
        <v>239</v>
      </c>
      <c r="Z19" s="69">
        <f t="shared" ca="1" si="76"/>
        <v>251</v>
      </c>
      <c r="AA19" s="69" t="str">
        <f t="shared" si="76"/>
        <v/>
      </c>
      <c r="AB19" s="69" t="str">
        <f t="shared" si="76"/>
        <v/>
      </c>
      <c r="AC19" s="69" t="str">
        <f t="shared" si="76"/>
        <v/>
      </c>
      <c r="AD19" s="69" t="str">
        <f t="shared" si="76"/>
        <v/>
      </c>
      <c r="AE19" s="70" t="str">
        <f t="shared" si="2"/>
        <v/>
      </c>
      <c r="AG19" s="85">
        <f t="shared" ca="1" si="70"/>
        <v>1.7545941743617364</v>
      </c>
      <c r="AI19" s="68">
        <f t="shared" ca="1" si="4"/>
        <v>2</v>
      </c>
      <c r="AJ19" s="81">
        <f t="shared" ca="1" si="55"/>
        <v>4</v>
      </c>
      <c r="AK19" s="81">
        <f t="shared" ca="1" si="56"/>
        <v>6</v>
      </c>
      <c r="AL19" s="81">
        <f t="shared" ca="1" si="57"/>
        <v>8</v>
      </c>
      <c r="AM19" s="81">
        <f t="shared" ca="1" si="58"/>
        <v>10</v>
      </c>
      <c r="AN19" s="81">
        <f t="shared" ca="1" si="59"/>
        <v>12</v>
      </c>
      <c r="AO19" s="81">
        <f t="shared" ca="1" si="60"/>
        <v>14</v>
      </c>
      <c r="AP19" s="81">
        <f t="shared" ca="1" si="61"/>
        <v>16</v>
      </c>
      <c r="AQ19" s="81">
        <f t="shared" ref="AQ19:AR19" ca="1" si="77">IF((IF(AQ$11&lt;=($AE$6*$D$6),ROUNDUP($AG19+(AP$11*$AL$6),0),""))&lt;=$C19,(IF(AQ$11&lt;=($AE$6*$D$6),ROUNDUP($AG19+(AP$11*$AL$6),0),"")),"")</f>
        <v>18</v>
      </c>
      <c r="AR19" s="81">
        <f t="shared" ca="1" si="77"/>
        <v>20</v>
      </c>
      <c r="AS19" s="81" t="str">
        <f t="shared" si="63"/>
        <v/>
      </c>
      <c r="AT19" s="81" t="str">
        <f t="shared" si="64"/>
        <v/>
      </c>
      <c r="AU19" s="81" t="str">
        <f t="shared" si="65"/>
        <v/>
      </c>
      <c r="AV19" s="81" t="str">
        <f t="shared" si="66"/>
        <v/>
      </c>
      <c r="AW19" s="83" t="str">
        <f t="shared" si="67"/>
        <v/>
      </c>
      <c r="AY19" s="85">
        <f t="shared" ca="1" si="24"/>
        <v>1.6240561842898895</v>
      </c>
      <c r="BA19" s="68">
        <f t="shared" ca="1" si="25"/>
        <v>2</v>
      </c>
      <c r="BB19" s="81">
        <f t="shared" ref="BB19:BE19" ca="1" si="78">IF($B19&gt;=$AE$7,(IF(BB$11&lt;=$AE$7,ROUNDUP($AY19+(BA$11*($C19/$AE$7)),0),"")),(IF(BB$11&lt;=$B19,BB$11,"")))</f>
        <v>6</v>
      </c>
      <c r="BC19" s="81">
        <f t="shared" ca="1" si="78"/>
        <v>10</v>
      </c>
      <c r="BD19" s="81">
        <f t="shared" ca="1" si="78"/>
        <v>14</v>
      </c>
      <c r="BE19" s="83">
        <f t="shared" ca="1" si="78"/>
        <v>18</v>
      </c>
    </row>
    <row r="20" spans="1:57" s="18" customFormat="1" x14ac:dyDescent="0.25">
      <c r="A20" s="59" t="s">
        <v>8</v>
      </c>
      <c r="B20" s="60">
        <v>162</v>
      </c>
      <c r="C20" s="68">
        <f t="shared" si="18"/>
        <v>20</v>
      </c>
      <c r="D20" s="58">
        <f t="shared" si="27"/>
        <v>8.1</v>
      </c>
      <c r="E20" s="85">
        <f t="shared" ca="1" si="19"/>
        <v>7.1053210351382239</v>
      </c>
      <c r="F20" s="58"/>
      <c r="G20" s="68">
        <f t="shared" ca="1" si="20"/>
        <v>8</v>
      </c>
      <c r="H20" s="69">
        <f t="shared" ref="H20:AD20" ca="1" si="79">IF(H$11&lt;=$C20,ROUNDUP($E20+G$11*$D20,0),"")</f>
        <v>16</v>
      </c>
      <c r="I20" s="69">
        <f t="shared" ca="1" si="79"/>
        <v>24</v>
      </c>
      <c r="J20" s="69">
        <f t="shared" ca="1" si="79"/>
        <v>32</v>
      </c>
      <c r="K20" s="69">
        <f t="shared" ca="1" si="79"/>
        <v>40</v>
      </c>
      <c r="L20" s="69">
        <f t="shared" ca="1" si="79"/>
        <v>48</v>
      </c>
      <c r="M20" s="69">
        <f t="shared" ca="1" si="79"/>
        <v>56</v>
      </c>
      <c r="N20" s="69">
        <f t="shared" ca="1" si="79"/>
        <v>64</v>
      </c>
      <c r="O20" s="69">
        <f t="shared" ca="1" si="79"/>
        <v>72</v>
      </c>
      <c r="P20" s="69">
        <f t="shared" ca="1" si="79"/>
        <v>81</v>
      </c>
      <c r="Q20" s="69">
        <f t="shared" ca="1" si="79"/>
        <v>89</v>
      </c>
      <c r="R20" s="69">
        <f t="shared" ca="1" si="79"/>
        <v>97</v>
      </c>
      <c r="S20" s="69">
        <f t="shared" ca="1" si="79"/>
        <v>105</v>
      </c>
      <c r="T20" s="69">
        <f t="shared" ca="1" si="79"/>
        <v>113</v>
      </c>
      <c r="U20" s="69">
        <f t="shared" ca="1" si="79"/>
        <v>121</v>
      </c>
      <c r="V20" s="69">
        <f t="shared" ca="1" si="79"/>
        <v>129</v>
      </c>
      <c r="W20" s="69">
        <f t="shared" ca="1" si="79"/>
        <v>137</v>
      </c>
      <c r="X20" s="69">
        <f t="shared" ca="1" si="79"/>
        <v>145</v>
      </c>
      <c r="Y20" s="69">
        <f t="shared" ca="1" si="79"/>
        <v>153</v>
      </c>
      <c r="Z20" s="69">
        <f t="shared" ca="1" si="79"/>
        <v>162</v>
      </c>
      <c r="AA20" s="69" t="str">
        <f t="shared" si="79"/>
        <v/>
      </c>
      <c r="AB20" s="69" t="str">
        <f t="shared" si="79"/>
        <v/>
      </c>
      <c r="AC20" s="69" t="str">
        <f t="shared" si="79"/>
        <v/>
      </c>
      <c r="AD20" s="69" t="str">
        <f t="shared" si="79"/>
        <v/>
      </c>
      <c r="AE20" s="70" t="str">
        <f t="shared" si="2"/>
        <v/>
      </c>
      <c r="AG20" s="85">
        <f t="shared" ca="1" si="70"/>
        <v>0.32880502590660443</v>
      </c>
      <c r="AI20" s="68">
        <f t="shared" ca="1" si="4"/>
        <v>1</v>
      </c>
      <c r="AJ20" s="81">
        <f t="shared" ca="1" si="55"/>
        <v>3</v>
      </c>
      <c r="AK20" s="81">
        <f t="shared" ca="1" si="56"/>
        <v>5</v>
      </c>
      <c r="AL20" s="81">
        <f t="shared" ca="1" si="57"/>
        <v>7</v>
      </c>
      <c r="AM20" s="81">
        <f t="shared" ca="1" si="58"/>
        <v>9</v>
      </c>
      <c r="AN20" s="81">
        <f t="shared" ca="1" si="59"/>
        <v>11</v>
      </c>
      <c r="AO20" s="81">
        <f t="shared" ca="1" si="60"/>
        <v>13</v>
      </c>
      <c r="AP20" s="81">
        <f t="shared" ca="1" si="61"/>
        <v>15</v>
      </c>
      <c r="AQ20" s="81">
        <f t="shared" ref="AQ20:AR20" ca="1" si="80">IF((IF(AQ$11&lt;=($AE$6*$D$6),ROUNDUP($AG20+(AP$11*$AL$6),0),""))&lt;=$C20,(IF(AQ$11&lt;=($AE$6*$D$6),ROUNDUP($AG20+(AP$11*$AL$6),0),"")),"")</f>
        <v>17</v>
      </c>
      <c r="AR20" s="81">
        <f t="shared" ca="1" si="80"/>
        <v>19</v>
      </c>
      <c r="AS20" s="81" t="str">
        <f t="shared" si="63"/>
        <v/>
      </c>
      <c r="AT20" s="81" t="str">
        <f t="shared" si="64"/>
        <v/>
      </c>
      <c r="AU20" s="81" t="str">
        <f t="shared" si="65"/>
        <v/>
      </c>
      <c r="AV20" s="81" t="str">
        <f t="shared" si="66"/>
        <v/>
      </c>
      <c r="AW20" s="83" t="str">
        <f t="shared" si="67"/>
        <v/>
      </c>
      <c r="AY20" s="85">
        <f t="shared" ca="1" si="24"/>
        <v>1.5590163672519566</v>
      </c>
      <c r="BA20" s="68">
        <f t="shared" ca="1" si="25"/>
        <v>2</v>
      </c>
      <c r="BB20" s="81">
        <f t="shared" ref="BB20:BE20" ca="1" si="81">IF($B20&gt;=$AE$7,(IF(BB$11&lt;=$AE$7,ROUNDUP($AY20+(BA$11*($C20/$AE$7)),0),"")),(IF(BB$11&lt;=$B20,BB$11,"")))</f>
        <v>6</v>
      </c>
      <c r="BC20" s="81">
        <f t="shared" ca="1" si="81"/>
        <v>10</v>
      </c>
      <c r="BD20" s="81">
        <f t="shared" ca="1" si="81"/>
        <v>14</v>
      </c>
      <c r="BE20" s="83">
        <f t="shared" ca="1" si="81"/>
        <v>18</v>
      </c>
    </row>
    <row r="21" spans="1:57" s="18" customFormat="1" x14ac:dyDescent="0.25">
      <c r="A21" s="59" t="s">
        <v>9</v>
      </c>
      <c r="B21" s="60">
        <v>306</v>
      </c>
      <c r="C21" s="68">
        <f t="shared" si="18"/>
        <v>20</v>
      </c>
      <c r="D21" s="58">
        <f t="shared" si="27"/>
        <v>15.3</v>
      </c>
      <c r="E21" s="85">
        <f t="shared" ca="1" si="19"/>
        <v>11.050971193791861</v>
      </c>
      <c r="F21" s="58"/>
      <c r="G21" s="68">
        <f t="shared" ca="1" si="20"/>
        <v>12</v>
      </c>
      <c r="H21" s="69">
        <f t="shared" ref="H21:AD21" ca="1" si="82">IF(H$11&lt;=$C21,ROUNDUP($E21+G$11*$D21,0),"")</f>
        <v>27</v>
      </c>
      <c r="I21" s="69">
        <f t="shared" ca="1" si="82"/>
        <v>42</v>
      </c>
      <c r="J21" s="69">
        <f t="shared" ca="1" si="82"/>
        <v>57</v>
      </c>
      <c r="K21" s="69">
        <f t="shared" ca="1" si="82"/>
        <v>73</v>
      </c>
      <c r="L21" s="69">
        <f t="shared" ca="1" si="82"/>
        <v>88</v>
      </c>
      <c r="M21" s="69">
        <f t="shared" ca="1" si="82"/>
        <v>103</v>
      </c>
      <c r="N21" s="69">
        <f t="shared" ca="1" si="82"/>
        <v>119</v>
      </c>
      <c r="O21" s="69">
        <f t="shared" ca="1" si="82"/>
        <v>134</v>
      </c>
      <c r="P21" s="69">
        <f t="shared" ca="1" si="82"/>
        <v>149</v>
      </c>
      <c r="Q21" s="69">
        <f t="shared" ca="1" si="82"/>
        <v>165</v>
      </c>
      <c r="R21" s="69">
        <f t="shared" ca="1" si="82"/>
        <v>180</v>
      </c>
      <c r="S21" s="69">
        <f t="shared" ca="1" si="82"/>
        <v>195</v>
      </c>
      <c r="T21" s="69">
        <f t="shared" ca="1" si="82"/>
        <v>210</v>
      </c>
      <c r="U21" s="69">
        <f t="shared" ca="1" si="82"/>
        <v>226</v>
      </c>
      <c r="V21" s="69">
        <f t="shared" ca="1" si="82"/>
        <v>241</v>
      </c>
      <c r="W21" s="69">
        <f t="shared" ca="1" si="82"/>
        <v>256</v>
      </c>
      <c r="X21" s="69">
        <f t="shared" ca="1" si="82"/>
        <v>272</v>
      </c>
      <c r="Y21" s="69">
        <f t="shared" ca="1" si="82"/>
        <v>287</v>
      </c>
      <c r="Z21" s="69">
        <f t="shared" ca="1" si="82"/>
        <v>302</v>
      </c>
      <c r="AA21" s="69" t="str">
        <f t="shared" si="82"/>
        <v/>
      </c>
      <c r="AB21" s="69" t="str">
        <f t="shared" si="82"/>
        <v/>
      </c>
      <c r="AC21" s="69" t="str">
        <f t="shared" si="82"/>
        <v/>
      </c>
      <c r="AD21" s="69" t="str">
        <f t="shared" si="82"/>
        <v/>
      </c>
      <c r="AE21" s="70" t="str">
        <f t="shared" si="2"/>
        <v/>
      </c>
      <c r="AG21" s="85">
        <f t="shared" ca="1" si="70"/>
        <v>0.14272723197077553</v>
      </c>
      <c r="AI21" s="68">
        <f t="shared" ca="1" si="4"/>
        <v>1</v>
      </c>
      <c r="AJ21" s="81">
        <f t="shared" ca="1" si="55"/>
        <v>3</v>
      </c>
      <c r="AK21" s="81">
        <f t="shared" ca="1" si="56"/>
        <v>5</v>
      </c>
      <c r="AL21" s="81">
        <f t="shared" ca="1" si="57"/>
        <v>7</v>
      </c>
      <c r="AM21" s="81">
        <f t="shared" ca="1" si="58"/>
        <v>9</v>
      </c>
      <c r="AN21" s="81">
        <f t="shared" ca="1" si="59"/>
        <v>11</v>
      </c>
      <c r="AO21" s="81">
        <f t="shared" ca="1" si="60"/>
        <v>13</v>
      </c>
      <c r="AP21" s="81">
        <f t="shared" ca="1" si="61"/>
        <v>15</v>
      </c>
      <c r="AQ21" s="81">
        <f t="shared" ref="AQ21:AR21" ca="1" si="83">IF((IF(AQ$11&lt;=($AE$6*$D$6),ROUNDUP($AG21+(AP$11*$AL$6),0),""))&lt;=$C21,(IF(AQ$11&lt;=($AE$6*$D$6),ROUNDUP($AG21+(AP$11*$AL$6),0),"")),"")</f>
        <v>17</v>
      </c>
      <c r="AR21" s="81">
        <f t="shared" ca="1" si="83"/>
        <v>19</v>
      </c>
      <c r="AS21" s="81" t="str">
        <f t="shared" si="63"/>
        <v/>
      </c>
      <c r="AT21" s="81" t="str">
        <f t="shared" si="64"/>
        <v/>
      </c>
      <c r="AU21" s="81" t="str">
        <f t="shared" si="65"/>
        <v/>
      </c>
      <c r="AV21" s="81" t="str">
        <f t="shared" si="66"/>
        <v/>
      </c>
      <c r="AW21" s="83" t="str">
        <f t="shared" si="67"/>
        <v/>
      </c>
      <c r="AY21" s="85">
        <f t="shared" ca="1" si="24"/>
        <v>1.7272630960206441</v>
      </c>
      <c r="BA21" s="68">
        <f t="shared" ca="1" si="25"/>
        <v>2</v>
      </c>
      <c r="BB21" s="81">
        <f t="shared" ref="BB21:BE21" ca="1" si="84">IF($B21&gt;=$AE$7,(IF(BB$11&lt;=$AE$7,ROUNDUP($AY21+(BA$11*($C21/$AE$7)),0),"")),(IF(BB$11&lt;=$B21,BB$11,"")))</f>
        <v>6</v>
      </c>
      <c r="BC21" s="81">
        <f t="shared" ca="1" si="84"/>
        <v>10</v>
      </c>
      <c r="BD21" s="81">
        <f t="shared" ca="1" si="84"/>
        <v>14</v>
      </c>
      <c r="BE21" s="83">
        <f t="shared" ca="1" si="84"/>
        <v>18</v>
      </c>
    </row>
    <row r="22" spans="1:57" s="18" customFormat="1" x14ac:dyDescent="0.25">
      <c r="A22" s="59" t="s">
        <v>10</v>
      </c>
      <c r="B22" s="60">
        <v>191</v>
      </c>
      <c r="C22" s="68">
        <f t="shared" si="18"/>
        <v>20</v>
      </c>
      <c r="D22" s="58">
        <f t="shared" si="27"/>
        <v>9.5500000000000007</v>
      </c>
      <c r="E22" s="85">
        <f t="shared" ca="1" si="19"/>
        <v>6.2453336033594748</v>
      </c>
      <c r="F22" s="58"/>
      <c r="G22" s="68">
        <f t="shared" ca="1" si="20"/>
        <v>7</v>
      </c>
      <c r="H22" s="69">
        <f t="shared" ref="H22:AD22" ca="1" si="85">IF(H$11&lt;=$C22,ROUNDUP($E22+G$11*$D22,0),"")</f>
        <v>16</v>
      </c>
      <c r="I22" s="69">
        <f t="shared" ca="1" si="85"/>
        <v>26</v>
      </c>
      <c r="J22" s="69">
        <f t="shared" ca="1" si="85"/>
        <v>35</v>
      </c>
      <c r="K22" s="69">
        <f t="shared" ca="1" si="85"/>
        <v>45</v>
      </c>
      <c r="L22" s="69">
        <f t="shared" ca="1" si="85"/>
        <v>54</v>
      </c>
      <c r="M22" s="69">
        <f t="shared" ca="1" si="85"/>
        <v>64</v>
      </c>
      <c r="N22" s="69">
        <f t="shared" ca="1" si="85"/>
        <v>74</v>
      </c>
      <c r="O22" s="69">
        <f t="shared" ca="1" si="85"/>
        <v>83</v>
      </c>
      <c r="P22" s="69">
        <f t="shared" ca="1" si="85"/>
        <v>93</v>
      </c>
      <c r="Q22" s="69">
        <f t="shared" ca="1" si="85"/>
        <v>102</v>
      </c>
      <c r="R22" s="69">
        <f t="shared" ca="1" si="85"/>
        <v>112</v>
      </c>
      <c r="S22" s="69">
        <f t="shared" ca="1" si="85"/>
        <v>121</v>
      </c>
      <c r="T22" s="69">
        <f t="shared" ca="1" si="85"/>
        <v>131</v>
      </c>
      <c r="U22" s="69">
        <f t="shared" ca="1" si="85"/>
        <v>140</v>
      </c>
      <c r="V22" s="69">
        <f t="shared" ca="1" si="85"/>
        <v>150</v>
      </c>
      <c r="W22" s="69">
        <f t="shared" ca="1" si="85"/>
        <v>160</v>
      </c>
      <c r="X22" s="69">
        <f t="shared" ca="1" si="85"/>
        <v>169</v>
      </c>
      <c r="Y22" s="69">
        <f t="shared" ca="1" si="85"/>
        <v>179</v>
      </c>
      <c r="Z22" s="69">
        <f t="shared" ca="1" si="85"/>
        <v>188</v>
      </c>
      <c r="AA22" s="69" t="str">
        <f t="shared" si="85"/>
        <v/>
      </c>
      <c r="AB22" s="69" t="str">
        <f t="shared" si="85"/>
        <v/>
      </c>
      <c r="AC22" s="69" t="str">
        <f t="shared" si="85"/>
        <v/>
      </c>
      <c r="AD22" s="69" t="str">
        <f t="shared" si="85"/>
        <v/>
      </c>
      <c r="AE22" s="70" t="str">
        <f t="shared" si="2"/>
        <v/>
      </c>
      <c r="AG22" s="85">
        <f t="shared" ca="1" si="70"/>
        <v>0.20849621495310511</v>
      </c>
      <c r="AI22" s="68">
        <f t="shared" ca="1" si="4"/>
        <v>1</v>
      </c>
      <c r="AJ22" s="81">
        <f t="shared" ca="1" si="55"/>
        <v>3</v>
      </c>
      <c r="AK22" s="81">
        <f t="shared" ca="1" si="56"/>
        <v>5</v>
      </c>
      <c r="AL22" s="81">
        <f t="shared" ca="1" si="57"/>
        <v>7</v>
      </c>
      <c r="AM22" s="81">
        <f t="shared" ca="1" si="58"/>
        <v>9</v>
      </c>
      <c r="AN22" s="81">
        <f t="shared" ca="1" si="59"/>
        <v>11</v>
      </c>
      <c r="AO22" s="81">
        <f t="shared" ca="1" si="60"/>
        <v>13</v>
      </c>
      <c r="AP22" s="81">
        <f t="shared" ca="1" si="61"/>
        <v>15</v>
      </c>
      <c r="AQ22" s="81">
        <f t="shared" ref="AQ22:AR22" ca="1" si="86">IF((IF(AQ$11&lt;=($AE$6*$D$6),ROUNDUP($AG22+(AP$11*$AL$6),0),""))&lt;=$C22,(IF(AQ$11&lt;=($AE$6*$D$6),ROUNDUP($AG22+(AP$11*$AL$6),0),"")),"")</f>
        <v>17</v>
      </c>
      <c r="AR22" s="81">
        <f t="shared" ca="1" si="86"/>
        <v>19</v>
      </c>
      <c r="AS22" s="81" t="str">
        <f t="shared" si="63"/>
        <v/>
      </c>
      <c r="AT22" s="81" t="str">
        <f t="shared" si="64"/>
        <v/>
      </c>
      <c r="AU22" s="81" t="str">
        <f t="shared" si="65"/>
        <v/>
      </c>
      <c r="AV22" s="81" t="str">
        <f t="shared" si="66"/>
        <v/>
      </c>
      <c r="AW22" s="83" t="str">
        <f t="shared" si="67"/>
        <v/>
      </c>
      <c r="AY22" s="85">
        <f t="shared" ca="1" si="24"/>
        <v>1.1290800699139054</v>
      </c>
      <c r="BA22" s="68">
        <f t="shared" ca="1" si="25"/>
        <v>2</v>
      </c>
      <c r="BB22" s="81">
        <f t="shared" ref="BB22:BE22" ca="1" si="87">IF($B22&gt;=$AE$7,(IF(BB$11&lt;=$AE$7,ROUNDUP($AY22+(BA$11*($C22/$AE$7)),0),"")),(IF(BB$11&lt;=$B22,BB$11,"")))</f>
        <v>6</v>
      </c>
      <c r="BC22" s="81">
        <f t="shared" ca="1" si="87"/>
        <v>10</v>
      </c>
      <c r="BD22" s="81">
        <f t="shared" ca="1" si="87"/>
        <v>14</v>
      </c>
      <c r="BE22" s="83">
        <f t="shared" ca="1" si="87"/>
        <v>18</v>
      </c>
    </row>
    <row r="23" spans="1:57" s="18" customFormat="1" x14ac:dyDescent="0.25">
      <c r="A23" s="59" t="s">
        <v>11</v>
      </c>
      <c r="B23" s="60">
        <v>139</v>
      </c>
      <c r="C23" s="68">
        <f t="shared" si="18"/>
        <v>20</v>
      </c>
      <c r="D23" s="58">
        <f t="shared" si="27"/>
        <v>6.95</v>
      </c>
      <c r="E23" s="85">
        <f t="shared" ca="1" si="19"/>
        <v>6.5624505221820195</v>
      </c>
      <c r="F23" s="58"/>
      <c r="G23" s="68">
        <f t="shared" ca="1" si="20"/>
        <v>7</v>
      </c>
      <c r="H23" s="69">
        <f t="shared" ref="H23:AD23" ca="1" si="88">IF(H$11&lt;=$C23,ROUNDUP($E23+G$11*$D23,0),"")</f>
        <v>14</v>
      </c>
      <c r="I23" s="69">
        <f t="shared" ca="1" si="88"/>
        <v>21</v>
      </c>
      <c r="J23" s="69">
        <f t="shared" ca="1" si="88"/>
        <v>28</v>
      </c>
      <c r="K23" s="69">
        <f t="shared" ca="1" si="88"/>
        <v>35</v>
      </c>
      <c r="L23" s="69">
        <f t="shared" ca="1" si="88"/>
        <v>42</v>
      </c>
      <c r="M23" s="69">
        <f t="shared" ca="1" si="88"/>
        <v>49</v>
      </c>
      <c r="N23" s="69">
        <f t="shared" ca="1" si="88"/>
        <v>56</v>
      </c>
      <c r="O23" s="69">
        <f t="shared" ca="1" si="88"/>
        <v>63</v>
      </c>
      <c r="P23" s="69">
        <f t="shared" ca="1" si="88"/>
        <v>70</v>
      </c>
      <c r="Q23" s="69">
        <f t="shared" ca="1" si="88"/>
        <v>77</v>
      </c>
      <c r="R23" s="69">
        <f t="shared" ca="1" si="88"/>
        <v>84</v>
      </c>
      <c r="S23" s="69">
        <f t="shared" ca="1" si="88"/>
        <v>90</v>
      </c>
      <c r="T23" s="69">
        <f t="shared" ca="1" si="88"/>
        <v>97</v>
      </c>
      <c r="U23" s="69">
        <f t="shared" ca="1" si="88"/>
        <v>104</v>
      </c>
      <c r="V23" s="69">
        <f t="shared" ca="1" si="88"/>
        <v>111</v>
      </c>
      <c r="W23" s="69">
        <f t="shared" ca="1" si="88"/>
        <v>118</v>
      </c>
      <c r="X23" s="69">
        <f t="shared" ca="1" si="88"/>
        <v>125</v>
      </c>
      <c r="Y23" s="69">
        <f t="shared" ca="1" si="88"/>
        <v>132</v>
      </c>
      <c r="Z23" s="69">
        <f t="shared" ca="1" si="88"/>
        <v>139</v>
      </c>
      <c r="AA23" s="69" t="str">
        <f t="shared" si="88"/>
        <v/>
      </c>
      <c r="AB23" s="69" t="str">
        <f t="shared" si="88"/>
        <v/>
      </c>
      <c r="AC23" s="69" t="str">
        <f t="shared" si="88"/>
        <v/>
      </c>
      <c r="AD23" s="69" t="str">
        <f t="shared" si="88"/>
        <v/>
      </c>
      <c r="AE23" s="70" t="str">
        <f t="shared" si="2"/>
        <v/>
      </c>
      <c r="AG23" s="85">
        <f t="shared" ca="1" si="70"/>
        <v>1.6097874924194486</v>
      </c>
      <c r="AI23" s="68">
        <f t="shared" ca="1" si="4"/>
        <v>2</v>
      </c>
      <c r="AJ23" s="81">
        <f t="shared" ca="1" si="55"/>
        <v>4</v>
      </c>
      <c r="AK23" s="81">
        <f t="shared" ca="1" si="56"/>
        <v>6</v>
      </c>
      <c r="AL23" s="81">
        <f t="shared" ca="1" si="57"/>
        <v>8</v>
      </c>
      <c r="AM23" s="81">
        <f t="shared" ca="1" si="58"/>
        <v>10</v>
      </c>
      <c r="AN23" s="81">
        <f t="shared" ca="1" si="59"/>
        <v>12</v>
      </c>
      <c r="AO23" s="81">
        <f t="shared" ca="1" si="60"/>
        <v>14</v>
      </c>
      <c r="AP23" s="81">
        <f t="shared" ca="1" si="61"/>
        <v>16</v>
      </c>
      <c r="AQ23" s="81">
        <f t="shared" ref="AQ23:AR23" ca="1" si="89">IF((IF(AQ$11&lt;=($AE$6*$D$6),ROUNDUP($AG23+(AP$11*$AL$6),0),""))&lt;=$C23,(IF(AQ$11&lt;=($AE$6*$D$6),ROUNDUP($AG23+(AP$11*$AL$6),0),"")),"")</f>
        <v>18</v>
      </c>
      <c r="AR23" s="81">
        <f t="shared" ca="1" si="89"/>
        <v>20</v>
      </c>
      <c r="AS23" s="81" t="str">
        <f t="shared" si="63"/>
        <v/>
      </c>
      <c r="AT23" s="81" t="str">
        <f t="shared" si="64"/>
        <v/>
      </c>
      <c r="AU23" s="81" t="str">
        <f t="shared" si="65"/>
        <v/>
      </c>
      <c r="AV23" s="81" t="str">
        <f t="shared" si="66"/>
        <v/>
      </c>
      <c r="AW23" s="83" t="str">
        <f t="shared" si="67"/>
        <v/>
      </c>
      <c r="AY23" s="85">
        <f t="shared" ca="1" si="24"/>
        <v>0.89207875946511761</v>
      </c>
      <c r="BA23" s="68">
        <f t="shared" ca="1" si="25"/>
        <v>1</v>
      </c>
      <c r="BB23" s="81">
        <f t="shared" ref="BB23:BE23" ca="1" si="90">IF($B23&gt;=$AE$7,(IF(BB$11&lt;=$AE$7,ROUNDUP($AY23+(BA$11*($C23/$AE$7)),0),"")),(IF(BB$11&lt;=$B23,BB$11,"")))</f>
        <v>5</v>
      </c>
      <c r="BC23" s="81">
        <f t="shared" ca="1" si="90"/>
        <v>9</v>
      </c>
      <c r="BD23" s="81">
        <f t="shared" ca="1" si="90"/>
        <v>13</v>
      </c>
      <c r="BE23" s="83">
        <f t="shared" ca="1" si="90"/>
        <v>17</v>
      </c>
    </row>
    <row r="24" spans="1:57" s="18" customFormat="1" x14ac:dyDescent="0.25">
      <c r="A24" s="59" t="s">
        <v>12</v>
      </c>
      <c r="B24" s="60">
        <v>69</v>
      </c>
      <c r="C24" s="68">
        <f t="shared" si="18"/>
        <v>20</v>
      </c>
      <c r="D24" s="58">
        <f t="shared" si="27"/>
        <v>3.45</v>
      </c>
      <c r="E24" s="85">
        <f t="shared" ca="1" si="19"/>
        <v>0.6593544311767594</v>
      </c>
      <c r="F24" s="58"/>
      <c r="G24" s="68">
        <f t="shared" ca="1" si="20"/>
        <v>1</v>
      </c>
      <c r="H24" s="69">
        <f t="shared" ref="H24:AD24" ca="1" si="91">IF(H$11&lt;=$C24,ROUNDUP($E24+G$11*$D24,0),"")</f>
        <v>5</v>
      </c>
      <c r="I24" s="69">
        <f t="shared" ca="1" si="91"/>
        <v>8</v>
      </c>
      <c r="J24" s="69">
        <f t="shared" ca="1" si="91"/>
        <v>12</v>
      </c>
      <c r="K24" s="69">
        <f t="shared" ca="1" si="91"/>
        <v>15</v>
      </c>
      <c r="L24" s="69">
        <f t="shared" ca="1" si="91"/>
        <v>18</v>
      </c>
      <c r="M24" s="69">
        <f t="shared" ca="1" si="91"/>
        <v>22</v>
      </c>
      <c r="N24" s="69">
        <f t="shared" ca="1" si="91"/>
        <v>25</v>
      </c>
      <c r="O24" s="69">
        <f t="shared" ca="1" si="91"/>
        <v>29</v>
      </c>
      <c r="P24" s="69">
        <f t="shared" ca="1" si="91"/>
        <v>32</v>
      </c>
      <c r="Q24" s="69">
        <f t="shared" ca="1" si="91"/>
        <v>36</v>
      </c>
      <c r="R24" s="69">
        <f t="shared" ca="1" si="91"/>
        <v>39</v>
      </c>
      <c r="S24" s="69">
        <f t="shared" ca="1" si="91"/>
        <v>43</v>
      </c>
      <c r="T24" s="69">
        <f t="shared" ca="1" si="91"/>
        <v>46</v>
      </c>
      <c r="U24" s="69">
        <f t="shared" ca="1" si="91"/>
        <v>49</v>
      </c>
      <c r="V24" s="69">
        <f t="shared" ca="1" si="91"/>
        <v>53</v>
      </c>
      <c r="W24" s="69">
        <f t="shared" ca="1" si="91"/>
        <v>56</v>
      </c>
      <c r="X24" s="69">
        <f t="shared" ca="1" si="91"/>
        <v>60</v>
      </c>
      <c r="Y24" s="69">
        <f t="shared" ca="1" si="91"/>
        <v>63</v>
      </c>
      <c r="Z24" s="69">
        <f t="shared" ca="1" si="91"/>
        <v>67</v>
      </c>
      <c r="AA24" s="69" t="str">
        <f t="shared" si="91"/>
        <v/>
      </c>
      <c r="AB24" s="69" t="str">
        <f t="shared" si="91"/>
        <v/>
      </c>
      <c r="AC24" s="69" t="str">
        <f t="shared" si="91"/>
        <v/>
      </c>
      <c r="AD24" s="69" t="str">
        <f t="shared" si="91"/>
        <v/>
      </c>
      <c r="AE24" s="70" t="str">
        <f t="shared" si="2"/>
        <v/>
      </c>
      <c r="AG24" s="85">
        <f t="shared" ca="1" si="70"/>
        <v>0.62246464841383609</v>
      </c>
      <c r="AI24" s="68">
        <f t="shared" ca="1" si="4"/>
        <v>1</v>
      </c>
      <c r="AJ24" s="81">
        <f t="shared" ca="1" si="55"/>
        <v>3</v>
      </c>
      <c r="AK24" s="81">
        <f t="shared" ca="1" si="56"/>
        <v>5</v>
      </c>
      <c r="AL24" s="81">
        <f t="shared" ca="1" si="57"/>
        <v>7</v>
      </c>
      <c r="AM24" s="81">
        <f t="shared" ca="1" si="58"/>
        <v>9</v>
      </c>
      <c r="AN24" s="81">
        <f t="shared" ca="1" si="59"/>
        <v>11</v>
      </c>
      <c r="AO24" s="81">
        <f t="shared" ca="1" si="60"/>
        <v>13</v>
      </c>
      <c r="AP24" s="81">
        <f t="shared" ca="1" si="61"/>
        <v>15</v>
      </c>
      <c r="AQ24" s="81">
        <f t="shared" ref="AQ24:AR24" ca="1" si="92">IF((IF(AQ$11&lt;=($AE$6*$D$6),ROUNDUP($AG24+(AP$11*$AL$6),0),""))&lt;=$C24,(IF(AQ$11&lt;=($AE$6*$D$6),ROUNDUP($AG24+(AP$11*$AL$6),0),"")),"")</f>
        <v>17</v>
      </c>
      <c r="AR24" s="81">
        <f t="shared" ca="1" si="92"/>
        <v>19</v>
      </c>
      <c r="AS24" s="81" t="str">
        <f t="shared" si="63"/>
        <v/>
      </c>
      <c r="AT24" s="81" t="str">
        <f t="shared" si="64"/>
        <v/>
      </c>
      <c r="AU24" s="81" t="str">
        <f t="shared" si="65"/>
        <v/>
      </c>
      <c r="AV24" s="81" t="str">
        <f t="shared" si="66"/>
        <v/>
      </c>
      <c r="AW24" s="83" t="str">
        <f t="shared" si="67"/>
        <v/>
      </c>
      <c r="AY24" s="85">
        <f t="shared" ca="1" si="24"/>
        <v>7.9734320479132315E-3</v>
      </c>
      <c r="BA24" s="68">
        <f t="shared" ca="1" si="25"/>
        <v>1</v>
      </c>
      <c r="BB24" s="81">
        <f t="shared" ref="BB24:BE24" ca="1" si="93">IF($B24&gt;=$AE$7,(IF(BB$11&lt;=$AE$7,ROUNDUP($AY24+(BA$11*($C24/$AE$7)),0),"")),(IF(BB$11&lt;=$B24,BB$11,"")))</f>
        <v>5</v>
      </c>
      <c r="BC24" s="81">
        <f t="shared" ca="1" si="93"/>
        <v>9</v>
      </c>
      <c r="BD24" s="81">
        <f t="shared" ca="1" si="93"/>
        <v>13</v>
      </c>
      <c r="BE24" s="83">
        <f t="shared" ca="1" si="93"/>
        <v>17</v>
      </c>
    </row>
    <row r="25" spans="1:57" s="18" customFormat="1" x14ac:dyDescent="0.25">
      <c r="A25" s="59" t="s">
        <v>13</v>
      </c>
      <c r="B25" s="60">
        <v>167</v>
      </c>
      <c r="C25" s="68">
        <f t="shared" si="18"/>
        <v>20</v>
      </c>
      <c r="D25" s="58">
        <f t="shared" si="27"/>
        <v>8.35</v>
      </c>
      <c r="E25" s="85">
        <f t="shared" ca="1" si="19"/>
        <v>1.9547007282257551</v>
      </c>
      <c r="F25" s="58"/>
      <c r="G25" s="68">
        <f t="shared" ca="1" si="20"/>
        <v>2</v>
      </c>
      <c r="H25" s="69">
        <f t="shared" ref="H25:AD25" ca="1" si="94">IF(H$11&lt;=$C25,ROUNDUP($E25+G$11*$D25,0),"")</f>
        <v>11</v>
      </c>
      <c r="I25" s="69">
        <f t="shared" ca="1" si="94"/>
        <v>19</v>
      </c>
      <c r="J25" s="69">
        <f t="shared" ca="1" si="94"/>
        <v>28</v>
      </c>
      <c r="K25" s="69">
        <f t="shared" ca="1" si="94"/>
        <v>36</v>
      </c>
      <c r="L25" s="69">
        <f t="shared" ca="1" si="94"/>
        <v>44</v>
      </c>
      <c r="M25" s="69">
        <f t="shared" ca="1" si="94"/>
        <v>53</v>
      </c>
      <c r="N25" s="69">
        <f t="shared" ca="1" si="94"/>
        <v>61</v>
      </c>
      <c r="O25" s="69">
        <f t="shared" ca="1" si="94"/>
        <v>69</v>
      </c>
      <c r="P25" s="69">
        <f t="shared" ca="1" si="94"/>
        <v>78</v>
      </c>
      <c r="Q25" s="69">
        <f t="shared" ca="1" si="94"/>
        <v>86</v>
      </c>
      <c r="R25" s="69">
        <f t="shared" ca="1" si="94"/>
        <v>94</v>
      </c>
      <c r="S25" s="69">
        <f t="shared" ca="1" si="94"/>
        <v>103</v>
      </c>
      <c r="T25" s="69">
        <f t="shared" ca="1" si="94"/>
        <v>111</v>
      </c>
      <c r="U25" s="69">
        <f t="shared" ca="1" si="94"/>
        <v>119</v>
      </c>
      <c r="V25" s="69">
        <f t="shared" ca="1" si="94"/>
        <v>128</v>
      </c>
      <c r="W25" s="69">
        <f t="shared" ca="1" si="94"/>
        <v>136</v>
      </c>
      <c r="X25" s="69">
        <f t="shared" ca="1" si="94"/>
        <v>144</v>
      </c>
      <c r="Y25" s="69">
        <f t="shared" ca="1" si="94"/>
        <v>153</v>
      </c>
      <c r="Z25" s="69">
        <f t="shared" ca="1" si="94"/>
        <v>161</v>
      </c>
      <c r="AA25" s="69" t="str">
        <f t="shared" si="94"/>
        <v/>
      </c>
      <c r="AB25" s="69" t="str">
        <f t="shared" si="94"/>
        <v/>
      </c>
      <c r="AC25" s="69" t="str">
        <f t="shared" si="94"/>
        <v/>
      </c>
      <c r="AD25" s="69" t="str">
        <f t="shared" si="94"/>
        <v/>
      </c>
      <c r="AE25" s="70" t="str">
        <f t="shared" si="2"/>
        <v/>
      </c>
      <c r="AG25" s="85">
        <f t="shared" ca="1" si="70"/>
        <v>1.0728810945685885</v>
      </c>
      <c r="AI25" s="68">
        <f t="shared" ca="1" si="4"/>
        <v>2</v>
      </c>
      <c r="AJ25" s="81">
        <f t="shared" ca="1" si="55"/>
        <v>4</v>
      </c>
      <c r="AK25" s="81">
        <f t="shared" ca="1" si="56"/>
        <v>6</v>
      </c>
      <c r="AL25" s="81">
        <f t="shared" ca="1" si="57"/>
        <v>8</v>
      </c>
      <c r="AM25" s="81">
        <f t="shared" ca="1" si="58"/>
        <v>10</v>
      </c>
      <c r="AN25" s="81">
        <f t="shared" ca="1" si="59"/>
        <v>12</v>
      </c>
      <c r="AO25" s="81">
        <f t="shared" ca="1" si="60"/>
        <v>14</v>
      </c>
      <c r="AP25" s="81">
        <f t="shared" ca="1" si="61"/>
        <v>16</v>
      </c>
      <c r="AQ25" s="81">
        <f t="shared" ref="AQ25:AR25" ca="1" si="95">IF((IF(AQ$11&lt;=($AE$6*$D$6),ROUNDUP($AG25+(AP$11*$AL$6),0),""))&lt;=$C25,(IF(AQ$11&lt;=($AE$6*$D$6),ROUNDUP($AG25+(AP$11*$AL$6),0),"")),"")</f>
        <v>18</v>
      </c>
      <c r="AR25" s="81">
        <f t="shared" ca="1" si="95"/>
        <v>20</v>
      </c>
      <c r="AS25" s="81" t="str">
        <f t="shared" si="63"/>
        <v/>
      </c>
      <c r="AT25" s="81" t="str">
        <f t="shared" si="64"/>
        <v/>
      </c>
      <c r="AU25" s="81" t="str">
        <f t="shared" si="65"/>
        <v/>
      </c>
      <c r="AV25" s="81" t="str">
        <f t="shared" si="66"/>
        <v/>
      </c>
      <c r="AW25" s="83" t="str">
        <f t="shared" si="67"/>
        <v/>
      </c>
      <c r="AY25" s="85">
        <f t="shared" ca="1" si="24"/>
        <v>2.3480739483991617</v>
      </c>
      <c r="BA25" s="68">
        <f t="shared" ca="1" si="25"/>
        <v>3</v>
      </c>
      <c r="BB25" s="81">
        <f t="shared" ref="BB25:BE25" ca="1" si="96">IF($B25&gt;=$AE$7,(IF(BB$11&lt;=$AE$7,ROUNDUP($AY25+(BA$11*($C25/$AE$7)),0),"")),(IF(BB$11&lt;=$B25,BB$11,"")))</f>
        <v>7</v>
      </c>
      <c r="BC25" s="81">
        <f t="shared" ca="1" si="96"/>
        <v>11</v>
      </c>
      <c r="BD25" s="81">
        <f t="shared" ca="1" si="96"/>
        <v>15</v>
      </c>
      <c r="BE25" s="83">
        <f t="shared" ca="1" si="96"/>
        <v>19</v>
      </c>
    </row>
    <row r="26" spans="1:57" s="18" customFormat="1" x14ac:dyDescent="0.25">
      <c r="A26" s="59" t="s">
        <v>14</v>
      </c>
      <c r="B26" s="60">
        <v>323</v>
      </c>
      <c r="C26" s="68">
        <f t="shared" si="18"/>
        <v>20</v>
      </c>
      <c r="D26" s="58">
        <f t="shared" si="27"/>
        <v>16.149999999999999</v>
      </c>
      <c r="E26" s="85">
        <f t="shared" ca="1" si="19"/>
        <v>2.5765688020478854</v>
      </c>
      <c r="F26" s="58"/>
      <c r="G26" s="68">
        <f t="shared" ca="1" si="20"/>
        <v>3</v>
      </c>
      <c r="H26" s="69">
        <f t="shared" ref="H26:AD26" ca="1" si="97">IF(H$11&lt;=$C26,ROUNDUP($E26+G$11*$D26,0),"")</f>
        <v>19</v>
      </c>
      <c r="I26" s="69">
        <f t="shared" ca="1" si="97"/>
        <v>35</v>
      </c>
      <c r="J26" s="69">
        <f t="shared" ca="1" si="97"/>
        <v>52</v>
      </c>
      <c r="K26" s="69">
        <f t="shared" ca="1" si="97"/>
        <v>68</v>
      </c>
      <c r="L26" s="69">
        <f t="shared" ca="1" si="97"/>
        <v>84</v>
      </c>
      <c r="M26" s="69">
        <f t="shared" ca="1" si="97"/>
        <v>100</v>
      </c>
      <c r="N26" s="69">
        <f t="shared" ca="1" si="97"/>
        <v>116</v>
      </c>
      <c r="O26" s="69">
        <f t="shared" ca="1" si="97"/>
        <v>132</v>
      </c>
      <c r="P26" s="69">
        <f t="shared" ca="1" si="97"/>
        <v>148</v>
      </c>
      <c r="Q26" s="69">
        <f t="shared" ca="1" si="97"/>
        <v>165</v>
      </c>
      <c r="R26" s="69">
        <f t="shared" ca="1" si="97"/>
        <v>181</v>
      </c>
      <c r="S26" s="69">
        <f t="shared" ca="1" si="97"/>
        <v>197</v>
      </c>
      <c r="T26" s="69">
        <f t="shared" ca="1" si="97"/>
        <v>213</v>
      </c>
      <c r="U26" s="69">
        <f t="shared" ca="1" si="97"/>
        <v>229</v>
      </c>
      <c r="V26" s="69">
        <f t="shared" ca="1" si="97"/>
        <v>245</v>
      </c>
      <c r="W26" s="69">
        <f t="shared" ca="1" si="97"/>
        <v>261</v>
      </c>
      <c r="X26" s="69">
        <f t="shared" ca="1" si="97"/>
        <v>278</v>
      </c>
      <c r="Y26" s="69">
        <f t="shared" ca="1" si="97"/>
        <v>294</v>
      </c>
      <c r="Z26" s="69">
        <f t="shared" ca="1" si="97"/>
        <v>310</v>
      </c>
      <c r="AA26" s="69" t="str">
        <f t="shared" si="97"/>
        <v/>
      </c>
      <c r="AB26" s="69" t="str">
        <f t="shared" si="97"/>
        <v/>
      </c>
      <c r="AC26" s="69" t="str">
        <f t="shared" si="97"/>
        <v/>
      </c>
      <c r="AD26" s="69" t="str">
        <f t="shared" si="97"/>
        <v/>
      </c>
      <c r="AE26" s="70" t="str">
        <f t="shared" si="2"/>
        <v/>
      </c>
      <c r="AG26" s="85">
        <f t="shared" ca="1" si="70"/>
        <v>1.4415159503704755</v>
      </c>
      <c r="AI26" s="68">
        <f t="shared" ca="1" si="4"/>
        <v>2</v>
      </c>
      <c r="AJ26" s="81">
        <f t="shared" ca="1" si="55"/>
        <v>4</v>
      </c>
      <c r="AK26" s="81">
        <f t="shared" ca="1" si="56"/>
        <v>6</v>
      </c>
      <c r="AL26" s="81">
        <f t="shared" ca="1" si="57"/>
        <v>8</v>
      </c>
      <c r="AM26" s="81">
        <f t="shared" ca="1" si="58"/>
        <v>10</v>
      </c>
      <c r="AN26" s="81">
        <f t="shared" ca="1" si="59"/>
        <v>12</v>
      </c>
      <c r="AO26" s="81">
        <f t="shared" ca="1" si="60"/>
        <v>14</v>
      </c>
      <c r="AP26" s="81">
        <f t="shared" ca="1" si="61"/>
        <v>16</v>
      </c>
      <c r="AQ26" s="81">
        <f t="shared" ref="AQ26:AR26" ca="1" si="98">IF((IF(AQ$11&lt;=($AE$6*$D$6),ROUNDUP($AG26+(AP$11*$AL$6),0),""))&lt;=$C26,(IF(AQ$11&lt;=($AE$6*$D$6),ROUNDUP($AG26+(AP$11*$AL$6),0),"")),"")</f>
        <v>18</v>
      </c>
      <c r="AR26" s="81">
        <f t="shared" ca="1" si="98"/>
        <v>20</v>
      </c>
      <c r="AS26" s="81" t="str">
        <f t="shared" si="63"/>
        <v/>
      </c>
      <c r="AT26" s="81" t="str">
        <f t="shared" si="64"/>
        <v/>
      </c>
      <c r="AU26" s="81" t="str">
        <f t="shared" si="65"/>
        <v/>
      </c>
      <c r="AV26" s="81" t="str">
        <f t="shared" si="66"/>
        <v/>
      </c>
      <c r="AW26" s="83" t="str">
        <f t="shared" si="67"/>
        <v/>
      </c>
      <c r="AY26" s="85">
        <f t="shared" ca="1" si="24"/>
        <v>1.833202680643605</v>
      </c>
      <c r="BA26" s="68">
        <f t="shared" ca="1" si="25"/>
        <v>2</v>
      </c>
      <c r="BB26" s="81">
        <f t="shared" ref="BB26:BE26" ca="1" si="99">IF($B26&gt;=$AE$7,(IF(BB$11&lt;=$AE$7,ROUNDUP($AY26+(BA$11*($C26/$AE$7)),0),"")),(IF(BB$11&lt;=$B26,BB$11,"")))</f>
        <v>6</v>
      </c>
      <c r="BC26" s="81">
        <f t="shared" ca="1" si="99"/>
        <v>10</v>
      </c>
      <c r="BD26" s="81">
        <f t="shared" ca="1" si="99"/>
        <v>14</v>
      </c>
      <c r="BE26" s="83">
        <f t="shared" ca="1" si="99"/>
        <v>18</v>
      </c>
    </row>
    <row r="27" spans="1:57" s="18" customFormat="1" x14ac:dyDescent="0.25">
      <c r="A27" s="59" t="s">
        <v>15</v>
      </c>
      <c r="B27" s="60">
        <v>310</v>
      </c>
      <c r="C27" s="68">
        <f t="shared" si="18"/>
        <v>20</v>
      </c>
      <c r="D27" s="58">
        <f t="shared" si="27"/>
        <v>15.5</v>
      </c>
      <c r="E27" s="85">
        <f t="shared" ca="1" si="19"/>
        <v>3.3804377672637318</v>
      </c>
      <c r="F27" s="58"/>
      <c r="G27" s="68">
        <f t="shared" ca="1" si="20"/>
        <v>4</v>
      </c>
      <c r="H27" s="69">
        <f t="shared" ref="H27:AD27" ca="1" si="100">IF(H$11&lt;=$C27,ROUNDUP($E27+G$11*$D27,0),"")</f>
        <v>19</v>
      </c>
      <c r="I27" s="69">
        <f t="shared" ca="1" si="100"/>
        <v>35</v>
      </c>
      <c r="J27" s="69">
        <f t="shared" ca="1" si="100"/>
        <v>50</v>
      </c>
      <c r="K27" s="69">
        <f t="shared" ca="1" si="100"/>
        <v>66</v>
      </c>
      <c r="L27" s="69">
        <f t="shared" ca="1" si="100"/>
        <v>81</v>
      </c>
      <c r="M27" s="69">
        <f t="shared" ca="1" si="100"/>
        <v>97</v>
      </c>
      <c r="N27" s="69">
        <f t="shared" ca="1" si="100"/>
        <v>112</v>
      </c>
      <c r="O27" s="69">
        <f t="shared" ca="1" si="100"/>
        <v>128</v>
      </c>
      <c r="P27" s="69">
        <f t="shared" ca="1" si="100"/>
        <v>143</v>
      </c>
      <c r="Q27" s="69">
        <f t="shared" ca="1" si="100"/>
        <v>159</v>
      </c>
      <c r="R27" s="69">
        <f t="shared" ca="1" si="100"/>
        <v>174</v>
      </c>
      <c r="S27" s="69">
        <f t="shared" ca="1" si="100"/>
        <v>190</v>
      </c>
      <c r="T27" s="69">
        <f t="shared" ca="1" si="100"/>
        <v>205</v>
      </c>
      <c r="U27" s="69">
        <f t="shared" ca="1" si="100"/>
        <v>221</v>
      </c>
      <c r="V27" s="69">
        <f t="shared" ca="1" si="100"/>
        <v>236</v>
      </c>
      <c r="W27" s="69">
        <f t="shared" ca="1" si="100"/>
        <v>252</v>
      </c>
      <c r="X27" s="69">
        <f t="shared" ca="1" si="100"/>
        <v>267</v>
      </c>
      <c r="Y27" s="69">
        <f t="shared" ca="1" si="100"/>
        <v>283</v>
      </c>
      <c r="Z27" s="69">
        <f t="shared" ca="1" si="100"/>
        <v>298</v>
      </c>
      <c r="AA27" s="69" t="str">
        <f t="shared" si="100"/>
        <v/>
      </c>
      <c r="AB27" s="69" t="str">
        <f t="shared" si="100"/>
        <v/>
      </c>
      <c r="AC27" s="69" t="str">
        <f t="shared" si="100"/>
        <v/>
      </c>
      <c r="AD27" s="69" t="str">
        <f t="shared" si="100"/>
        <v/>
      </c>
      <c r="AE27" s="70" t="str">
        <f t="shared" si="2"/>
        <v/>
      </c>
      <c r="AG27" s="85">
        <f t="shared" ca="1" si="70"/>
        <v>1.7477825529254283</v>
      </c>
      <c r="AI27" s="68">
        <f t="shared" ca="1" si="4"/>
        <v>2</v>
      </c>
      <c r="AJ27" s="81">
        <f t="shared" ca="1" si="55"/>
        <v>4</v>
      </c>
      <c r="AK27" s="81">
        <f t="shared" ca="1" si="56"/>
        <v>6</v>
      </c>
      <c r="AL27" s="81">
        <f t="shared" ca="1" si="57"/>
        <v>8</v>
      </c>
      <c r="AM27" s="81">
        <f t="shared" ca="1" si="58"/>
        <v>10</v>
      </c>
      <c r="AN27" s="81">
        <f t="shared" ca="1" si="59"/>
        <v>12</v>
      </c>
      <c r="AO27" s="81">
        <f t="shared" ca="1" si="60"/>
        <v>14</v>
      </c>
      <c r="AP27" s="81">
        <f t="shared" ca="1" si="61"/>
        <v>16</v>
      </c>
      <c r="AQ27" s="81">
        <f t="shared" ref="AQ27:AR27" ca="1" si="101">IF((IF(AQ$11&lt;=($AE$6*$D$6),ROUNDUP($AG27+(AP$11*$AL$6),0),""))&lt;=$C27,(IF(AQ$11&lt;=($AE$6*$D$6),ROUNDUP($AG27+(AP$11*$AL$6),0),"")),"")</f>
        <v>18</v>
      </c>
      <c r="AR27" s="81">
        <f t="shared" ca="1" si="101"/>
        <v>20</v>
      </c>
      <c r="AS27" s="81" t="str">
        <f t="shared" si="63"/>
        <v/>
      </c>
      <c r="AT27" s="81" t="str">
        <f t="shared" si="64"/>
        <v/>
      </c>
      <c r="AU27" s="81" t="str">
        <f t="shared" si="65"/>
        <v/>
      </c>
      <c r="AV27" s="81" t="str">
        <f t="shared" si="66"/>
        <v/>
      </c>
      <c r="AW27" s="83" t="str">
        <f t="shared" si="67"/>
        <v/>
      </c>
      <c r="AY27" s="85">
        <f t="shared" ca="1" si="24"/>
        <v>2.6004481859143831</v>
      </c>
      <c r="BA27" s="68">
        <f t="shared" ca="1" si="25"/>
        <v>3</v>
      </c>
      <c r="BB27" s="81">
        <f t="shared" ref="BB27:BE27" ca="1" si="102">IF($B27&gt;=$AE$7,(IF(BB$11&lt;=$AE$7,ROUNDUP($AY27+(BA$11*($C27/$AE$7)),0),"")),(IF(BB$11&lt;=$B27,BB$11,"")))</f>
        <v>7</v>
      </c>
      <c r="BC27" s="81">
        <f t="shared" ca="1" si="102"/>
        <v>11</v>
      </c>
      <c r="BD27" s="81">
        <f t="shared" ca="1" si="102"/>
        <v>15</v>
      </c>
      <c r="BE27" s="83">
        <f t="shared" ca="1" si="102"/>
        <v>19</v>
      </c>
    </row>
    <row r="28" spans="1:57" s="18" customFormat="1" x14ac:dyDescent="0.25">
      <c r="A28" s="59" t="s">
        <v>16</v>
      </c>
      <c r="B28" s="60">
        <v>251</v>
      </c>
      <c r="C28" s="68">
        <f t="shared" si="18"/>
        <v>20</v>
      </c>
      <c r="D28" s="58">
        <f t="shared" si="27"/>
        <v>12.55</v>
      </c>
      <c r="E28" s="85">
        <f t="shared" ca="1" si="19"/>
        <v>12.206459984240395</v>
      </c>
      <c r="F28" s="58"/>
      <c r="G28" s="68">
        <f t="shared" ca="1" si="20"/>
        <v>13</v>
      </c>
      <c r="H28" s="69">
        <f t="shared" ref="H28:AD28" ca="1" si="103">IF(H$11&lt;=$C28,ROUNDUP($E28+G$11*$D28,0),"")</f>
        <v>25</v>
      </c>
      <c r="I28" s="69">
        <f t="shared" ca="1" si="103"/>
        <v>38</v>
      </c>
      <c r="J28" s="69">
        <f t="shared" ca="1" si="103"/>
        <v>50</v>
      </c>
      <c r="K28" s="69">
        <f t="shared" ca="1" si="103"/>
        <v>63</v>
      </c>
      <c r="L28" s="69">
        <f t="shared" ca="1" si="103"/>
        <v>75</v>
      </c>
      <c r="M28" s="69">
        <f t="shared" ca="1" si="103"/>
        <v>88</v>
      </c>
      <c r="N28" s="69">
        <f t="shared" ca="1" si="103"/>
        <v>101</v>
      </c>
      <c r="O28" s="69">
        <f t="shared" ca="1" si="103"/>
        <v>113</v>
      </c>
      <c r="P28" s="69">
        <f t="shared" ca="1" si="103"/>
        <v>126</v>
      </c>
      <c r="Q28" s="69">
        <f t="shared" ca="1" si="103"/>
        <v>138</v>
      </c>
      <c r="R28" s="69">
        <f t="shared" ca="1" si="103"/>
        <v>151</v>
      </c>
      <c r="S28" s="69">
        <f t="shared" ca="1" si="103"/>
        <v>163</v>
      </c>
      <c r="T28" s="69">
        <f t="shared" ca="1" si="103"/>
        <v>176</v>
      </c>
      <c r="U28" s="69">
        <f t="shared" ca="1" si="103"/>
        <v>188</v>
      </c>
      <c r="V28" s="69">
        <f t="shared" ca="1" si="103"/>
        <v>201</v>
      </c>
      <c r="W28" s="69">
        <f t="shared" ca="1" si="103"/>
        <v>214</v>
      </c>
      <c r="X28" s="69">
        <f t="shared" ca="1" si="103"/>
        <v>226</v>
      </c>
      <c r="Y28" s="69">
        <f t="shared" ca="1" si="103"/>
        <v>239</v>
      </c>
      <c r="Z28" s="69">
        <f t="shared" ca="1" si="103"/>
        <v>251</v>
      </c>
      <c r="AA28" s="69" t="str">
        <f t="shared" si="103"/>
        <v/>
      </c>
      <c r="AB28" s="69" t="str">
        <f t="shared" si="103"/>
        <v/>
      </c>
      <c r="AC28" s="69" t="str">
        <f t="shared" si="103"/>
        <v/>
      </c>
      <c r="AD28" s="69" t="str">
        <f t="shared" si="103"/>
        <v/>
      </c>
      <c r="AE28" s="70" t="str">
        <f t="shared" si="2"/>
        <v/>
      </c>
      <c r="AG28" s="85">
        <f t="shared" ca="1" si="70"/>
        <v>1.0249339807497271</v>
      </c>
      <c r="AI28" s="68">
        <f t="shared" ca="1" si="4"/>
        <v>2</v>
      </c>
      <c r="AJ28" s="81">
        <f t="shared" ca="1" si="55"/>
        <v>4</v>
      </c>
      <c r="AK28" s="81">
        <f t="shared" ca="1" si="56"/>
        <v>6</v>
      </c>
      <c r="AL28" s="81">
        <f t="shared" ca="1" si="57"/>
        <v>8</v>
      </c>
      <c r="AM28" s="81">
        <f t="shared" ca="1" si="58"/>
        <v>10</v>
      </c>
      <c r="AN28" s="81">
        <f t="shared" ca="1" si="59"/>
        <v>12</v>
      </c>
      <c r="AO28" s="81">
        <f t="shared" ca="1" si="60"/>
        <v>14</v>
      </c>
      <c r="AP28" s="81">
        <f t="shared" ca="1" si="61"/>
        <v>16</v>
      </c>
      <c r="AQ28" s="81">
        <f t="shared" ref="AQ28:AR28" ca="1" si="104">IF((IF(AQ$11&lt;=($AE$6*$D$6),ROUNDUP($AG28+(AP$11*$AL$6),0),""))&lt;=$C28,(IF(AQ$11&lt;=($AE$6*$D$6),ROUNDUP($AG28+(AP$11*$AL$6),0),"")),"")</f>
        <v>18</v>
      </c>
      <c r="AR28" s="81">
        <f t="shared" ca="1" si="104"/>
        <v>20</v>
      </c>
      <c r="AS28" s="81" t="str">
        <f t="shared" si="63"/>
        <v/>
      </c>
      <c r="AT28" s="81" t="str">
        <f t="shared" si="64"/>
        <v/>
      </c>
      <c r="AU28" s="81" t="str">
        <f t="shared" si="65"/>
        <v/>
      </c>
      <c r="AV28" s="81" t="str">
        <f t="shared" si="66"/>
        <v/>
      </c>
      <c r="AW28" s="83" t="str">
        <f t="shared" si="67"/>
        <v/>
      </c>
      <c r="AY28" s="85">
        <f t="shared" ca="1" si="24"/>
        <v>3.7478228167076697</v>
      </c>
      <c r="BA28" s="68">
        <f t="shared" ca="1" si="25"/>
        <v>4</v>
      </c>
      <c r="BB28" s="81">
        <f t="shared" ref="BB28:BE28" ca="1" si="105">IF($B28&gt;=$AE$7,(IF(BB$11&lt;=$AE$7,ROUNDUP($AY28+(BA$11*($C28/$AE$7)),0),"")),(IF(BB$11&lt;=$B28,BB$11,"")))</f>
        <v>8</v>
      </c>
      <c r="BC28" s="81">
        <f t="shared" ca="1" si="105"/>
        <v>12</v>
      </c>
      <c r="BD28" s="81">
        <f t="shared" ca="1" si="105"/>
        <v>16</v>
      </c>
      <c r="BE28" s="83">
        <f t="shared" ca="1" si="105"/>
        <v>20</v>
      </c>
    </row>
    <row r="29" spans="1:57" s="18" customFormat="1" x14ac:dyDescent="0.25">
      <c r="A29" s="59" t="s">
        <v>17</v>
      </c>
      <c r="B29" s="60">
        <v>280</v>
      </c>
      <c r="C29" s="68">
        <f t="shared" si="18"/>
        <v>20</v>
      </c>
      <c r="D29" s="58">
        <f t="shared" si="27"/>
        <v>14</v>
      </c>
      <c r="E29" s="85">
        <f t="shared" ca="1" si="19"/>
        <v>6.2631526767648262</v>
      </c>
      <c r="F29" s="58"/>
      <c r="G29" s="68">
        <f t="shared" ca="1" si="20"/>
        <v>7</v>
      </c>
      <c r="H29" s="69">
        <f t="shared" ref="H29:AD29" ca="1" si="106">IF(H$11&lt;=$C29,ROUNDUP($E29+G$11*$D29,0),"")</f>
        <v>21</v>
      </c>
      <c r="I29" s="69">
        <f t="shared" ca="1" si="106"/>
        <v>35</v>
      </c>
      <c r="J29" s="69">
        <f t="shared" ca="1" si="106"/>
        <v>49</v>
      </c>
      <c r="K29" s="69">
        <f t="shared" ca="1" si="106"/>
        <v>63</v>
      </c>
      <c r="L29" s="69">
        <f t="shared" ca="1" si="106"/>
        <v>77</v>
      </c>
      <c r="M29" s="69">
        <f t="shared" ca="1" si="106"/>
        <v>91</v>
      </c>
      <c r="N29" s="69">
        <f t="shared" ca="1" si="106"/>
        <v>105</v>
      </c>
      <c r="O29" s="69">
        <f t="shared" ca="1" si="106"/>
        <v>119</v>
      </c>
      <c r="P29" s="69">
        <f t="shared" ca="1" si="106"/>
        <v>133</v>
      </c>
      <c r="Q29" s="69">
        <f t="shared" ca="1" si="106"/>
        <v>147</v>
      </c>
      <c r="R29" s="69">
        <f t="shared" ca="1" si="106"/>
        <v>161</v>
      </c>
      <c r="S29" s="69">
        <f t="shared" ca="1" si="106"/>
        <v>175</v>
      </c>
      <c r="T29" s="69">
        <f t="shared" ca="1" si="106"/>
        <v>189</v>
      </c>
      <c r="U29" s="69">
        <f t="shared" ca="1" si="106"/>
        <v>203</v>
      </c>
      <c r="V29" s="69">
        <f t="shared" ca="1" si="106"/>
        <v>217</v>
      </c>
      <c r="W29" s="69">
        <f t="shared" ca="1" si="106"/>
        <v>231</v>
      </c>
      <c r="X29" s="69">
        <f t="shared" ca="1" si="106"/>
        <v>245</v>
      </c>
      <c r="Y29" s="69">
        <f t="shared" ca="1" si="106"/>
        <v>259</v>
      </c>
      <c r="Z29" s="69">
        <f t="shared" ca="1" si="106"/>
        <v>273</v>
      </c>
      <c r="AA29" s="69" t="str">
        <f t="shared" si="106"/>
        <v/>
      </c>
      <c r="AB29" s="69" t="str">
        <f t="shared" si="106"/>
        <v/>
      </c>
      <c r="AC29" s="69" t="str">
        <f t="shared" si="106"/>
        <v/>
      </c>
      <c r="AD29" s="69" t="str">
        <f t="shared" si="106"/>
        <v/>
      </c>
      <c r="AE29" s="70" t="str">
        <f t="shared" si="2"/>
        <v/>
      </c>
      <c r="AG29" s="85">
        <f t="shared" ca="1" si="70"/>
        <v>0.11196106310104281</v>
      </c>
      <c r="AI29" s="68">
        <f t="shared" ca="1" si="4"/>
        <v>1</v>
      </c>
      <c r="AJ29" s="81">
        <f t="shared" ca="1" si="55"/>
        <v>3</v>
      </c>
      <c r="AK29" s="81">
        <f t="shared" ca="1" si="56"/>
        <v>5</v>
      </c>
      <c r="AL29" s="81">
        <f t="shared" ca="1" si="57"/>
        <v>7</v>
      </c>
      <c r="AM29" s="81">
        <f t="shared" ca="1" si="58"/>
        <v>9</v>
      </c>
      <c r="AN29" s="81">
        <f t="shared" ca="1" si="59"/>
        <v>11</v>
      </c>
      <c r="AO29" s="81">
        <f t="shared" ca="1" si="60"/>
        <v>13</v>
      </c>
      <c r="AP29" s="81">
        <f t="shared" ca="1" si="61"/>
        <v>15</v>
      </c>
      <c r="AQ29" s="81">
        <f t="shared" ref="AQ29:AR29" ca="1" si="107">IF((IF(AQ$11&lt;=($AE$6*$D$6),ROUNDUP($AG29+(AP$11*$AL$6),0),""))&lt;=$C29,(IF(AQ$11&lt;=($AE$6*$D$6),ROUNDUP($AG29+(AP$11*$AL$6),0),"")),"")</f>
        <v>17</v>
      </c>
      <c r="AR29" s="81">
        <f t="shared" ca="1" si="107"/>
        <v>19</v>
      </c>
      <c r="AS29" s="81" t="str">
        <f t="shared" si="63"/>
        <v/>
      </c>
      <c r="AT29" s="81" t="str">
        <f t="shared" si="64"/>
        <v/>
      </c>
      <c r="AU29" s="81" t="str">
        <f t="shared" si="65"/>
        <v/>
      </c>
      <c r="AV29" s="81" t="str">
        <f t="shared" si="66"/>
        <v/>
      </c>
      <c r="AW29" s="83" t="str">
        <f t="shared" si="67"/>
        <v/>
      </c>
      <c r="AY29" s="85">
        <f t="shared" ca="1" si="24"/>
        <v>2.6183658895131496</v>
      </c>
      <c r="BA29" s="68">
        <f t="shared" ca="1" si="25"/>
        <v>3</v>
      </c>
      <c r="BB29" s="81">
        <f t="shared" ref="BB29:BE29" ca="1" si="108">IF($B29&gt;=$AE$7,(IF(BB$11&lt;=$AE$7,ROUNDUP($AY29+(BA$11*($C29/$AE$7)),0),"")),(IF(BB$11&lt;=$B29,BB$11,"")))</f>
        <v>7</v>
      </c>
      <c r="BC29" s="81">
        <f t="shared" ca="1" si="108"/>
        <v>11</v>
      </c>
      <c r="BD29" s="81">
        <f t="shared" ca="1" si="108"/>
        <v>15</v>
      </c>
      <c r="BE29" s="83">
        <f t="shared" ca="1" si="108"/>
        <v>19</v>
      </c>
    </row>
    <row r="30" spans="1:57" s="18" customFormat="1" x14ac:dyDescent="0.25">
      <c r="A30" s="59" t="s">
        <v>18</v>
      </c>
      <c r="B30" s="60">
        <v>197</v>
      </c>
      <c r="C30" s="68">
        <f t="shared" si="18"/>
        <v>20</v>
      </c>
      <c r="D30" s="58">
        <f t="shared" si="27"/>
        <v>9.85</v>
      </c>
      <c r="E30" s="85">
        <f t="shared" ca="1" si="19"/>
        <v>3.8463811012364433</v>
      </c>
      <c r="F30" s="58"/>
      <c r="G30" s="68">
        <f t="shared" ca="1" si="20"/>
        <v>4</v>
      </c>
      <c r="H30" s="69">
        <f t="shared" ref="H30:AD30" ca="1" si="109">IF(H$11&lt;=$C30,ROUNDUP($E30+G$11*$D30,0),"")</f>
        <v>14</v>
      </c>
      <c r="I30" s="69">
        <f t="shared" ca="1" si="109"/>
        <v>24</v>
      </c>
      <c r="J30" s="69">
        <f t="shared" ca="1" si="109"/>
        <v>34</v>
      </c>
      <c r="K30" s="69">
        <f t="shared" ca="1" si="109"/>
        <v>44</v>
      </c>
      <c r="L30" s="69">
        <f t="shared" ca="1" si="109"/>
        <v>54</v>
      </c>
      <c r="M30" s="69">
        <f t="shared" ca="1" si="109"/>
        <v>63</v>
      </c>
      <c r="N30" s="69">
        <f t="shared" ca="1" si="109"/>
        <v>73</v>
      </c>
      <c r="O30" s="69">
        <f t="shared" ca="1" si="109"/>
        <v>83</v>
      </c>
      <c r="P30" s="69">
        <f t="shared" ca="1" si="109"/>
        <v>93</v>
      </c>
      <c r="Q30" s="69">
        <f t="shared" ca="1" si="109"/>
        <v>103</v>
      </c>
      <c r="R30" s="69">
        <f t="shared" ca="1" si="109"/>
        <v>113</v>
      </c>
      <c r="S30" s="69">
        <f t="shared" ca="1" si="109"/>
        <v>123</v>
      </c>
      <c r="T30" s="69">
        <f t="shared" ca="1" si="109"/>
        <v>132</v>
      </c>
      <c r="U30" s="69">
        <f t="shared" ca="1" si="109"/>
        <v>142</v>
      </c>
      <c r="V30" s="69">
        <f t="shared" ca="1" si="109"/>
        <v>152</v>
      </c>
      <c r="W30" s="69">
        <f t="shared" ca="1" si="109"/>
        <v>162</v>
      </c>
      <c r="X30" s="69">
        <f t="shared" ca="1" si="109"/>
        <v>172</v>
      </c>
      <c r="Y30" s="69">
        <f t="shared" ca="1" si="109"/>
        <v>182</v>
      </c>
      <c r="Z30" s="69">
        <f t="shared" ca="1" si="109"/>
        <v>191</v>
      </c>
      <c r="AA30" s="69" t="str">
        <f t="shared" si="109"/>
        <v/>
      </c>
      <c r="AB30" s="69" t="str">
        <f t="shared" si="109"/>
        <v/>
      </c>
      <c r="AC30" s="69" t="str">
        <f t="shared" si="109"/>
        <v/>
      </c>
      <c r="AD30" s="69" t="str">
        <f t="shared" si="109"/>
        <v/>
      </c>
      <c r="AE30" s="70" t="str">
        <f t="shared" si="2"/>
        <v/>
      </c>
      <c r="AG30" s="85">
        <f t="shared" ca="1" si="70"/>
        <v>1.5403753230907271</v>
      </c>
      <c r="AI30" s="68">
        <f t="shared" ca="1" si="4"/>
        <v>2</v>
      </c>
      <c r="AJ30" s="81">
        <f t="shared" ca="1" si="55"/>
        <v>4</v>
      </c>
      <c r="AK30" s="81">
        <f t="shared" ca="1" si="56"/>
        <v>6</v>
      </c>
      <c r="AL30" s="81">
        <f t="shared" ca="1" si="57"/>
        <v>8</v>
      </c>
      <c r="AM30" s="81">
        <f t="shared" ca="1" si="58"/>
        <v>10</v>
      </c>
      <c r="AN30" s="81">
        <f t="shared" ca="1" si="59"/>
        <v>12</v>
      </c>
      <c r="AO30" s="81">
        <f t="shared" ca="1" si="60"/>
        <v>14</v>
      </c>
      <c r="AP30" s="81">
        <f t="shared" ca="1" si="61"/>
        <v>16</v>
      </c>
      <c r="AQ30" s="81">
        <f t="shared" ref="AQ30:AR30" ca="1" si="110">IF((IF(AQ$11&lt;=($AE$6*$D$6),ROUNDUP($AG30+(AP$11*$AL$6),0),""))&lt;=$C30,(IF(AQ$11&lt;=($AE$6*$D$6),ROUNDUP($AG30+(AP$11*$AL$6),0),"")),"")</f>
        <v>18</v>
      </c>
      <c r="AR30" s="81">
        <f t="shared" ca="1" si="110"/>
        <v>20</v>
      </c>
      <c r="AS30" s="81" t="str">
        <f t="shared" si="63"/>
        <v/>
      </c>
      <c r="AT30" s="81" t="str">
        <f t="shared" si="64"/>
        <v/>
      </c>
      <c r="AU30" s="81" t="str">
        <f t="shared" si="65"/>
        <v/>
      </c>
      <c r="AV30" s="81" t="str">
        <f t="shared" si="66"/>
        <v/>
      </c>
      <c r="AW30" s="83" t="str">
        <f t="shared" si="67"/>
        <v/>
      </c>
      <c r="AY30" s="85">
        <f t="shared" ca="1" si="24"/>
        <v>3.1322051990244839</v>
      </c>
      <c r="BA30" s="68">
        <f t="shared" ca="1" si="25"/>
        <v>4</v>
      </c>
      <c r="BB30" s="81">
        <f t="shared" ref="BB30:BE30" ca="1" si="111">IF($B30&gt;=$AE$7,(IF(BB$11&lt;=$AE$7,ROUNDUP($AY30+(BA$11*($C30/$AE$7)),0),"")),(IF(BB$11&lt;=$B30,BB$11,"")))</f>
        <v>8</v>
      </c>
      <c r="BC30" s="81">
        <f t="shared" ca="1" si="111"/>
        <v>12</v>
      </c>
      <c r="BD30" s="81">
        <f t="shared" ca="1" si="111"/>
        <v>16</v>
      </c>
      <c r="BE30" s="83">
        <f t="shared" ca="1" si="111"/>
        <v>20</v>
      </c>
    </row>
    <row r="31" spans="1:57" s="18" customFormat="1" x14ac:dyDescent="0.25">
      <c r="A31" s="59" t="s">
        <v>19</v>
      </c>
      <c r="B31" s="60">
        <v>18</v>
      </c>
      <c r="C31" s="68">
        <f t="shared" si="18"/>
        <v>18</v>
      </c>
      <c r="D31" s="58">
        <f t="shared" si="27"/>
        <v>1</v>
      </c>
      <c r="E31" s="85">
        <f t="shared" ca="1" si="19"/>
        <v>0.73758308463860645</v>
      </c>
      <c r="F31" s="58"/>
      <c r="G31" s="68">
        <f t="shared" ca="1" si="20"/>
        <v>1</v>
      </c>
      <c r="H31" s="69">
        <f t="shared" ref="H31:AD31" ca="1" si="112">IF(H$11&lt;=$C31,ROUNDUP($E31+G$11*$D31,0),"")</f>
        <v>2</v>
      </c>
      <c r="I31" s="69">
        <f t="shared" ca="1" si="112"/>
        <v>3</v>
      </c>
      <c r="J31" s="69">
        <f t="shared" ca="1" si="112"/>
        <v>4</v>
      </c>
      <c r="K31" s="69">
        <f t="shared" ca="1" si="112"/>
        <v>5</v>
      </c>
      <c r="L31" s="69">
        <f t="shared" ca="1" si="112"/>
        <v>6</v>
      </c>
      <c r="M31" s="69">
        <f t="shared" ca="1" si="112"/>
        <v>7</v>
      </c>
      <c r="N31" s="69">
        <f t="shared" ca="1" si="112"/>
        <v>8</v>
      </c>
      <c r="O31" s="69">
        <f t="shared" ca="1" si="112"/>
        <v>9</v>
      </c>
      <c r="P31" s="69">
        <f t="shared" ca="1" si="112"/>
        <v>10</v>
      </c>
      <c r="Q31" s="69">
        <f t="shared" ca="1" si="112"/>
        <v>11</v>
      </c>
      <c r="R31" s="69">
        <f t="shared" ca="1" si="112"/>
        <v>12</v>
      </c>
      <c r="S31" s="69">
        <f t="shared" ca="1" si="112"/>
        <v>13</v>
      </c>
      <c r="T31" s="69">
        <f t="shared" ca="1" si="112"/>
        <v>14</v>
      </c>
      <c r="U31" s="69">
        <f t="shared" ca="1" si="112"/>
        <v>15</v>
      </c>
      <c r="V31" s="69">
        <f t="shared" ca="1" si="112"/>
        <v>16</v>
      </c>
      <c r="W31" s="69">
        <f t="shared" ca="1" si="112"/>
        <v>17</v>
      </c>
      <c r="X31" s="69">
        <f t="shared" ca="1" si="112"/>
        <v>18</v>
      </c>
      <c r="Y31" s="69" t="str">
        <f t="shared" si="112"/>
        <v/>
      </c>
      <c r="Z31" s="69" t="str">
        <f t="shared" si="112"/>
        <v/>
      </c>
      <c r="AA31" s="69" t="str">
        <f t="shared" si="112"/>
        <v/>
      </c>
      <c r="AB31" s="69" t="str">
        <f t="shared" si="112"/>
        <v/>
      </c>
      <c r="AC31" s="69" t="str">
        <f t="shared" si="112"/>
        <v/>
      </c>
      <c r="AD31" s="69" t="str">
        <f t="shared" si="112"/>
        <v/>
      </c>
      <c r="AE31" s="70" t="str">
        <f t="shared" si="2"/>
        <v/>
      </c>
      <c r="AG31" s="85">
        <f t="shared" ca="1" si="70"/>
        <v>2.1816653668721209E-2</v>
      </c>
      <c r="AI31" s="68">
        <f t="shared" ca="1" si="4"/>
        <v>1</v>
      </c>
      <c r="AJ31" s="81">
        <f t="shared" ca="1" si="55"/>
        <v>3</v>
      </c>
      <c r="AK31" s="81">
        <f t="shared" ca="1" si="56"/>
        <v>5</v>
      </c>
      <c r="AL31" s="81">
        <f t="shared" ca="1" si="57"/>
        <v>7</v>
      </c>
      <c r="AM31" s="81">
        <f t="shared" ca="1" si="58"/>
        <v>9</v>
      </c>
      <c r="AN31" s="81">
        <f t="shared" ca="1" si="59"/>
        <v>11</v>
      </c>
      <c r="AO31" s="81">
        <f t="shared" ca="1" si="60"/>
        <v>13</v>
      </c>
      <c r="AP31" s="81">
        <f t="shared" ca="1" si="61"/>
        <v>15</v>
      </c>
      <c r="AQ31" s="81">
        <f t="shared" ref="AQ31:AR31" ca="1" si="113">IF((IF(AQ$11&lt;=($AE$6*$D$6),ROUNDUP($AG31+(AP$11*$AL$6),0),""))&lt;=$C31,(IF(AQ$11&lt;=($AE$6*$D$6),ROUNDUP($AG31+(AP$11*$AL$6),0),"")),"")</f>
        <v>17</v>
      </c>
      <c r="AR31" s="81" t="str">
        <f t="shared" ca="1" si="113"/>
        <v/>
      </c>
      <c r="AS31" s="81" t="str">
        <f t="shared" si="63"/>
        <v/>
      </c>
      <c r="AT31" s="81" t="str">
        <f t="shared" si="64"/>
        <v/>
      </c>
      <c r="AU31" s="81" t="str">
        <f t="shared" si="65"/>
        <v/>
      </c>
      <c r="AV31" s="81" t="str">
        <f t="shared" si="66"/>
        <v/>
      </c>
      <c r="AW31" s="83" t="str">
        <f t="shared" si="67"/>
        <v/>
      </c>
      <c r="AY31" s="85">
        <f t="shared" ca="1" si="24"/>
        <v>1.0817131349435942</v>
      </c>
      <c r="BA31" s="68">
        <f t="shared" ca="1" si="25"/>
        <v>2</v>
      </c>
      <c r="BB31" s="81">
        <f t="shared" ref="BB31:BE31" ca="1" si="114">IF($B31&gt;=$AE$7,(IF(BB$11&lt;=$AE$7,ROUNDUP($AY31+(BA$11*($C31/$AE$7)),0),"")),(IF(BB$11&lt;=$B31,BB$11,"")))</f>
        <v>5</v>
      </c>
      <c r="BC31" s="81">
        <f t="shared" ca="1" si="114"/>
        <v>9</v>
      </c>
      <c r="BD31" s="81">
        <f t="shared" ca="1" si="114"/>
        <v>12</v>
      </c>
      <c r="BE31" s="83">
        <f t="shared" ca="1" si="114"/>
        <v>16</v>
      </c>
    </row>
    <row r="32" spans="1:57" s="18" customFormat="1" x14ac:dyDescent="0.25">
      <c r="A32" s="59" t="s">
        <v>20</v>
      </c>
      <c r="B32" s="60">
        <v>173</v>
      </c>
      <c r="C32" s="68">
        <f t="shared" si="18"/>
        <v>20</v>
      </c>
      <c r="D32" s="58">
        <f t="shared" si="27"/>
        <v>8.65</v>
      </c>
      <c r="E32" s="85">
        <f t="shared" ca="1" si="19"/>
        <v>3.0540104738948917</v>
      </c>
      <c r="F32" s="58"/>
      <c r="G32" s="68">
        <f t="shared" ca="1" si="20"/>
        <v>4</v>
      </c>
      <c r="H32" s="69">
        <f t="shared" ref="H32:AD32" ca="1" si="115">IF(H$11&lt;=$C32,ROUNDUP($E32+G$11*$D32,0),"")</f>
        <v>12</v>
      </c>
      <c r="I32" s="69">
        <f t="shared" ca="1" si="115"/>
        <v>21</v>
      </c>
      <c r="J32" s="69">
        <f t="shared" ca="1" si="115"/>
        <v>30</v>
      </c>
      <c r="K32" s="69">
        <f t="shared" ca="1" si="115"/>
        <v>38</v>
      </c>
      <c r="L32" s="69">
        <f t="shared" ca="1" si="115"/>
        <v>47</v>
      </c>
      <c r="M32" s="69">
        <f t="shared" ca="1" si="115"/>
        <v>55</v>
      </c>
      <c r="N32" s="69">
        <f t="shared" ca="1" si="115"/>
        <v>64</v>
      </c>
      <c r="O32" s="69">
        <f t="shared" ca="1" si="115"/>
        <v>73</v>
      </c>
      <c r="P32" s="69">
        <f t="shared" ca="1" si="115"/>
        <v>81</v>
      </c>
      <c r="Q32" s="69">
        <f t="shared" ca="1" si="115"/>
        <v>90</v>
      </c>
      <c r="R32" s="69">
        <f t="shared" ca="1" si="115"/>
        <v>99</v>
      </c>
      <c r="S32" s="69">
        <f t="shared" ca="1" si="115"/>
        <v>107</v>
      </c>
      <c r="T32" s="69">
        <f t="shared" ca="1" si="115"/>
        <v>116</v>
      </c>
      <c r="U32" s="69">
        <f t="shared" ca="1" si="115"/>
        <v>125</v>
      </c>
      <c r="V32" s="69">
        <f t="shared" ca="1" si="115"/>
        <v>133</v>
      </c>
      <c r="W32" s="69">
        <f t="shared" ca="1" si="115"/>
        <v>142</v>
      </c>
      <c r="X32" s="69">
        <f t="shared" ca="1" si="115"/>
        <v>151</v>
      </c>
      <c r="Y32" s="69">
        <f t="shared" ca="1" si="115"/>
        <v>159</v>
      </c>
      <c r="Z32" s="69">
        <f t="shared" ca="1" si="115"/>
        <v>168</v>
      </c>
      <c r="AA32" s="69" t="str">
        <f t="shared" si="115"/>
        <v/>
      </c>
      <c r="AB32" s="69" t="str">
        <f t="shared" si="115"/>
        <v/>
      </c>
      <c r="AC32" s="69" t="str">
        <f t="shared" si="115"/>
        <v/>
      </c>
      <c r="AD32" s="69" t="str">
        <f t="shared" si="115"/>
        <v/>
      </c>
      <c r="AE32" s="70" t="str">
        <f t="shared" si="2"/>
        <v/>
      </c>
      <c r="AG32" s="85">
        <f t="shared" ca="1" si="70"/>
        <v>1.2314192798501515</v>
      </c>
      <c r="AI32" s="68">
        <f t="shared" ca="1" si="4"/>
        <v>2</v>
      </c>
      <c r="AJ32" s="81">
        <f t="shared" ca="1" si="55"/>
        <v>4</v>
      </c>
      <c r="AK32" s="81">
        <f t="shared" ca="1" si="56"/>
        <v>6</v>
      </c>
      <c r="AL32" s="81">
        <f t="shared" ca="1" si="57"/>
        <v>8</v>
      </c>
      <c r="AM32" s="81">
        <f t="shared" ca="1" si="58"/>
        <v>10</v>
      </c>
      <c r="AN32" s="81">
        <f t="shared" ca="1" si="59"/>
        <v>12</v>
      </c>
      <c r="AO32" s="81">
        <f t="shared" ca="1" si="60"/>
        <v>14</v>
      </c>
      <c r="AP32" s="81">
        <f t="shared" ca="1" si="61"/>
        <v>16</v>
      </c>
      <c r="AQ32" s="81">
        <f t="shared" ref="AQ32:AR32" ca="1" si="116">IF((IF(AQ$11&lt;=($AE$6*$D$6),ROUNDUP($AG32+(AP$11*$AL$6),0),""))&lt;=$C32,(IF(AQ$11&lt;=($AE$6*$D$6),ROUNDUP($AG32+(AP$11*$AL$6),0),"")),"")</f>
        <v>18</v>
      </c>
      <c r="AR32" s="81">
        <f t="shared" ca="1" si="116"/>
        <v>20</v>
      </c>
      <c r="AS32" s="81" t="str">
        <f t="shared" si="63"/>
        <v/>
      </c>
      <c r="AT32" s="81" t="str">
        <f t="shared" si="64"/>
        <v/>
      </c>
      <c r="AU32" s="81" t="str">
        <f t="shared" si="65"/>
        <v/>
      </c>
      <c r="AV32" s="81" t="str">
        <f t="shared" si="66"/>
        <v/>
      </c>
      <c r="AW32" s="83" t="str">
        <f t="shared" si="67"/>
        <v/>
      </c>
      <c r="AY32" s="85">
        <f t="shared" ca="1" si="24"/>
        <v>2.2401638895824179</v>
      </c>
      <c r="BA32" s="68">
        <f t="shared" ca="1" si="25"/>
        <v>3</v>
      </c>
      <c r="BB32" s="81">
        <f t="shared" ref="BB32:BE32" ca="1" si="117">IF($B32&gt;=$AE$7,(IF(BB$11&lt;=$AE$7,ROUNDUP($AY32+(BA$11*($C32/$AE$7)),0),"")),(IF(BB$11&lt;=$B32,BB$11,"")))</f>
        <v>7</v>
      </c>
      <c r="BC32" s="81">
        <f t="shared" ca="1" si="117"/>
        <v>11</v>
      </c>
      <c r="BD32" s="81">
        <f t="shared" ca="1" si="117"/>
        <v>15</v>
      </c>
      <c r="BE32" s="83">
        <f t="shared" ca="1" si="117"/>
        <v>19</v>
      </c>
    </row>
    <row r="33" spans="1:57" s="18" customFormat="1" x14ac:dyDescent="0.25">
      <c r="A33" s="59" t="s">
        <v>21</v>
      </c>
      <c r="B33" s="60">
        <v>131</v>
      </c>
      <c r="C33" s="68">
        <f t="shared" si="18"/>
        <v>20</v>
      </c>
      <c r="D33" s="58">
        <f t="shared" si="27"/>
        <v>6.55</v>
      </c>
      <c r="E33" s="85">
        <f t="shared" ca="1" si="19"/>
        <v>4.0023977143241547</v>
      </c>
      <c r="F33" s="58"/>
      <c r="G33" s="68">
        <f t="shared" ca="1" si="20"/>
        <v>5</v>
      </c>
      <c r="H33" s="69">
        <f t="shared" ref="H33:AD33" ca="1" si="118">IF(H$11&lt;=$C33,ROUNDUP($E33+G$11*$D33,0),"")</f>
        <v>11</v>
      </c>
      <c r="I33" s="69">
        <f t="shared" ca="1" si="118"/>
        <v>18</v>
      </c>
      <c r="J33" s="69">
        <f t="shared" ca="1" si="118"/>
        <v>24</v>
      </c>
      <c r="K33" s="69">
        <f t="shared" ca="1" si="118"/>
        <v>31</v>
      </c>
      <c r="L33" s="69">
        <f t="shared" ca="1" si="118"/>
        <v>37</v>
      </c>
      <c r="M33" s="69">
        <f t="shared" ca="1" si="118"/>
        <v>44</v>
      </c>
      <c r="N33" s="69">
        <f t="shared" ca="1" si="118"/>
        <v>50</v>
      </c>
      <c r="O33" s="69">
        <f t="shared" ca="1" si="118"/>
        <v>57</v>
      </c>
      <c r="P33" s="69">
        <f t="shared" ca="1" si="118"/>
        <v>63</v>
      </c>
      <c r="Q33" s="69">
        <f t="shared" ca="1" si="118"/>
        <v>70</v>
      </c>
      <c r="R33" s="69">
        <f t="shared" ca="1" si="118"/>
        <v>77</v>
      </c>
      <c r="S33" s="69">
        <f t="shared" ca="1" si="118"/>
        <v>83</v>
      </c>
      <c r="T33" s="69">
        <f t="shared" ca="1" si="118"/>
        <v>90</v>
      </c>
      <c r="U33" s="69">
        <f t="shared" ca="1" si="118"/>
        <v>96</v>
      </c>
      <c r="V33" s="69">
        <f t="shared" ca="1" si="118"/>
        <v>103</v>
      </c>
      <c r="W33" s="69">
        <f t="shared" ca="1" si="118"/>
        <v>109</v>
      </c>
      <c r="X33" s="69">
        <f t="shared" ca="1" si="118"/>
        <v>116</v>
      </c>
      <c r="Y33" s="69">
        <f t="shared" ca="1" si="118"/>
        <v>122</v>
      </c>
      <c r="Z33" s="69">
        <f t="shared" ca="1" si="118"/>
        <v>129</v>
      </c>
      <c r="AA33" s="69" t="str">
        <f t="shared" si="118"/>
        <v/>
      </c>
      <c r="AB33" s="69" t="str">
        <f t="shared" si="118"/>
        <v/>
      </c>
      <c r="AC33" s="69" t="str">
        <f t="shared" si="118"/>
        <v/>
      </c>
      <c r="AD33" s="69" t="str">
        <f t="shared" si="118"/>
        <v/>
      </c>
      <c r="AE33" s="70" t="str">
        <f t="shared" si="2"/>
        <v/>
      </c>
      <c r="AG33" s="85">
        <f t="shared" ca="1" si="70"/>
        <v>0.61650060635066706</v>
      </c>
      <c r="AI33" s="68">
        <f t="shared" ca="1" si="4"/>
        <v>1</v>
      </c>
      <c r="AJ33" s="81">
        <f t="shared" ca="1" si="55"/>
        <v>3</v>
      </c>
      <c r="AK33" s="81">
        <f t="shared" ca="1" si="56"/>
        <v>5</v>
      </c>
      <c r="AL33" s="81">
        <f t="shared" ca="1" si="57"/>
        <v>7</v>
      </c>
      <c r="AM33" s="81">
        <f t="shared" ca="1" si="58"/>
        <v>9</v>
      </c>
      <c r="AN33" s="81">
        <f t="shared" ca="1" si="59"/>
        <v>11</v>
      </c>
      <c r="AO33" s="81">
        <f t="shared" ca="1" si="60"/>
        <v>13</v>
      </c>
      <c r="AP33" s="81">
        <f t="shared" ca="1" si="61"/>
        <v>15</v>
      </c>
      <c r="AQ33" s="81">
        <f t="shared" ref="AQ33:AR33" ca="1" si="119">IF((IF(AQ$11&lt;=($AE$6*$D$6),ROUNDUP($AG33+(AP$11*$AL$6),0),""))&lt;=$C33,(IF(AQ$11&lt;=($AE$6*$D$6),ROUNDUP($AG33+(AP$11*$AL$6),0),"")),"")</f>
        <v>17</v>
      </c>
      <c r="AR33" s="81">
        <f t="shared" ca="1" si="119"/>
        <v>19</v>
      </c>
      <c r="AS33" s="81" t="str">
        <f t="shared" si="63"/>
        <v/>
      </c>
      <c r="AT33" s="81" t="str">
        <f t="shared" si="64"/>
        <v/>
      </c>
      <c r="AU33" s="81" t="str">
        <f t="shared" si="65"/>
        <v/>
      </c>
      <c r="AV33" s="81" t="str">
        <f t="shared" si="66"/>
        <v/>
      </c>
      <c r="AW33" s="83" t="str">
        <f t="shared" si="67"/>
        <v/>
      </c>
      <c r="AY33" s="85">
        <f t="shared" ca="1" si="24"/>
        <v>3.7943056435922875</v>
      </c>
      <c r="BA33" s="68">
        <f t="shared" ca="1" si="25"/>
        <v>4</v>
      </c>
      <c r="BB33" s="81">
        <f t="shared" ref="BB33:BE33" ca="1" si="120">IF($B33&gt;=$AE$7,(IF(BB$11&lt;=$AE$7,ROUNDUP($AY33+(BA$11*($C33/$AE$7)),0),"")),(IF(BB$11&lt;=$B33,BB$11,"")))</f>
        <v>8</v>
      </c>
      <c r="BC33" s="81">
        <f t="shared" ca="1" si="120"/>
        <v>12</v>
      </c>
      <c r="BD33" s="81">
        <f t="shared" ca="1" si="120"/>
        <v>16</v>
      </c>
      <c r="BE33" s="83">
        <f t="shared" ca="1" si="120"/>
        <v>20</v>
      </c>
    </row>
    <row r="34" spans="1:57" s="18" customFormat="1" x14ac:dyDescent="0.25">
      <c r="A34" s="59" t="s">
        <v>22</v>
      </c>
      <c r="B34" s="60">
        <v>125</v>
      </c>
      <c r="C34" s="68">
        <f t="shared" si="18"/>
        <v>20</v>
      </c>
      <c r="D34" s="58">
        <f t="shared" si="27"/>
        <v>6.25</v>
      </c>
      <c r="E34" s="85">
        <f t="shared" ca="1" si="19"/>
        <v>0.19222868520922601</v>
      </c>
      <c r="F34" s="58"/>
      <c r="G34" s="68">
        <f t="shared" ca="1" si="20"/>
        <v>1</v>
      </c>
      <c r="H34" s="69">
        <f t="shared" ref="H34:AD34" ca="1" si="121">IF(H$11&lt;=$C34,ROUNDUP($E34+G$11*$D34,0),"")</f>
        <v>7</v>
      </c>
      <c r="I34" s="69">
        <f t="shared" ca="1" si="121"/>
        <v>13</v>
      </c>
      <c r="J34" s="69">
        <f t="shared" ca="1" si="121"/>
        <v>19</v>
      </c>
      <c r="K34" s="69">
        <f t="shared" ca="1" si="121"/>
        <v>26</v>
      </c>
      <c r="L34" s="69">
        <f t="shared" ca="1" si="121"/>
        <v>32</v>
      </c>
      <c r="M34" s="69">
        <f t="shared" ca="1" si="121"/>
        <v>38</v>
      </c>
      <c r="N34" s="69">
        <f t="shared" ca="1" si="121"/>
        <v>44</v>
      </c>
      <c r="O34" s="69">
        <f t="shared" ca="1" si="121"/>
        <v>51</v>
      </c>
      <c r="P34" s="69">
        <f t="shared" ca="1" si="121"/>
        <v>57</v>
      </c>
      <c r="Q34" s="69">
        <f t="shared" ca="1" si="121"/>
        <v>63</v>
      </c>
      <c r="R34" s="69">
        <f t="shared" ca="1" si="121"/>
        <v>69</v>
      </c>
      <c r="S34" s="69">
        <f t="shared" ca="1" si="121"/>
        <v>76</v>
      </c>
      <c r="T34" s="69">
        <f t="shared" ca="1" si="121"/>
        <v>82</v>
      </c>
      <c r="U34" s="69">
        <f t="shared" ca="1" si="121"/>
        <v>88</v>
      </c>
      <c r="V34" s="69">
        <f t="shared" ca="1" si="121"/>
        <v>94</v>
      </c>
      <c r="W34" s="69">
        <f t="shared" ca="1" si="121"/>
        <v>101</v>
      </c>
      <c r="X34" s="69">
        <f t="shared" ca="1" si="121"/>
        <v>107</v>
      </c>
      <c r="Y34" s="69">
        <f t="shared" ca="1" si="121"/>
        <v>113</v>
      </c>
      <c r="Z34" s="69">
        <f t="shared" ca="1" si="121"/>
        <v>119</v>
      </c>
      <c r="AA34" s="69" t="str">
        <f t="shared" si="121"/>
        <v/>
      </c>
      <c r="AB34" s="69" t="str">
        <f t="shared" si="121"/>
        <v/>
      </c>
      <c r="AC34" s="69" t="str">
        <f t="shared" si="121"/>
        <v/>
      </c>
      <c r="AD34" s="69" t="str">
        <f t="shared" si="121"/>
        <v/>
      </c>
      <c r="AE34" s="70" t="str">
        <f t="shared" si="2"/>
        <v/>
      </c>
      <c r="AG34" s="85">
        <f t="shared" ca="1" si="70"/>
        <v>1.4277635897910093</v>
      </c>
      <c r="AI34" s="68">
        <f t="shared" ca="1" si="4"/>
        <v>2</v>
      </c>
      <c r="AJ34" s="81">
        <f t="shared" ca="1" si="55"/>
        <v>4</v>
      </c>
      <c r="AK34" s="81">
        <f t="shared" ca="1" si="56"/>
        <v>6</v>
      </c>
      <c r="AL34" s="81">
        <f t="shared" ca="1" si="57"/>
        <v>8</v>
      </c>
      <c r="AM34" s="81">
        <f t="shared" ca="1" si="58"/>
        <v>10</v>
      </c>
      <c r="AN34" s="81">
        <f t="shared" ca="1" si="59"/>
        <v>12</v>
      </c>
      <c r="AO34" s="81">
        <f t="shared" ca="1" si="60"/>
        <v>14</v>
      </c>
      <c r="AP34" s="81">
        <f t="shared" ca="1" si="61"/>
        <v>16</v>
      </c>
      <c r="AQ34" s="81">
        <f t="shared" ref="AQ34:AR34" ca="1" si="122">IF((IF(AQ$11&lt;=($AE$6*$D$6),ROUNDUP($AG34+(AP$11*$AL$6),0),""))&lt;=$C34,(IF(AQ$11&lt;=($AE$6*$D$6),ROUNDUP($AG34+(AP$11*$AL$6),0),"")),"")</f>
        <v>18</v>
      </c>
      <c r="AR34" s="81">
        <f t="shared" ca="1" si="122"/>
        <v>20</v>
      </c>
      <c r="AS34" s="81" t="str">
        <f t="shared" si="63"/>
        <v/>
      </c>
      <c r="AT34" s="81" t="str">
        <f t="shared" si="64"/>
        <v/>
      </c>
      <c r="AU34" s="81" t="str">
        <f t="shared" si="65"/>
        <v/>
      </c>
      <c r="AV34" s="81" t="str">
        <f t="shared" si="66"/>
        <v/>
      </c>
      <c r="AW34" s="83" t="str">
        <f t="shared" si="67"/>
        <v/>
      </c>
      <c r="AY34" s="85">
        <f t="shared" ca="1" si="24"/>
        <v>0.62126581323861352</v>
      </c>
      <c r="BA34" s="68">
        <f t="shared" ca="1" si="25"/>
        <v>1</v>
      </c>
      <c r="BB34" s="81">
        <f t="shared" ref="BB34:BE34" ca="1" si="123">IF($B34&gt;=$AE$7,(IF(BB$11&lt;=$AE$7,ROUNDUP($AY34+(BA$11*($C34/$AE$7)),0),"")),(IF(BB$11&lt;=$B34,BB$11,"")))</f>
        <v>5</v>
      </c>
      <c r="BC34" s="81">
        <f t="shared" ca="1" si="123"/>
        <v>9</v>
      </c>
      <c r="BD34" s="81">
        <f t="shared" ca="1" si="123"/>
        <v>13</v>
      </c>
      <c r="BE34" s="83">
        <f t="shared" ca="1" si="123"/>
        <v>17</v>
      </c>
    </row>
    <row r="35" spans="1:57" s="18" customFormat="1" x14ac:dyDescent="0.25">
      <c r="A35" s="59" t="s">
        <v>23</v>
      </c>
      <c r="B35" s="60">
        <v>279</v>
      </c>
      <c r="C35" s="68">
        <f t="shared" si="18"/>
        <v>20</v>
      </c>
      <c r="D35" s="58">
        <f t="shared" si="27"/>
        <v>13.95</v>
      </c>
      <c r="E35" s="85">
        <f t="shared" ca="1" si="19"/>
        <v>4.9338620275293428</v>
      </c>
      <c r="F35" s="58"/>
      <c r="G35" s="68">
        <f t="shared" ca="1" si="20"/>
        <v>5</v>
      </c>
      <c r="H35" s="69">
        <f t="shared" ref="H35:AD35" ca="1" si="124">IF(H$11&lt;=$C35,ROUNDUP($E35+G$11*$D35,0),"")</f>
        <v>19</v>
      </c>
      <c r="I35" s="69">
        <f t="shared" ca="1" si="124"/>
        <v>33</v>
      </c>
      <c r="J35" s="69">
        <f t="shared" ca="1" si="124"/>
        <v>47</v>
      </c>
      <c r="K35" s="69">
        <f t="shared" ca="1" si="124"/>
        <v>61</v>
      </c>
      <c r="L35" s="69">
        <f t="shared" ca="1" si="124"/>
        <v>75</v>
      </c>
      <c r="M35" s="69">
        <f t="shared" ca="1" si="124"/>
        <v>89</v>
      </c>
      <c r="N35" s="69">
        <f t="shared" ca="1" si="124"/>
        <v>103</v>
      </c>
      <c r="O35" s="69">
        <f t="shared" ca="1" si="124"/>
        <v>117</v>
      </c>
      <c r="P35" s="69">
        <f t="shared" ca="1" si="124"/>
        <v>131</v>
      </c>
      <c r="Q35" s="69">
        <f t="shared" ca="1" si="124"/>
        <v>145</v>
      </c>
      <c r="R35" s="69">
        <f t="shared" ca="1" si="124"/>
        <v>159</v>
      </c>
      <c r="S35" s="69">
        <f t="shared" ca="1" si="124"/>
        <v>173</v>
      </c>
      <c r="T35" s="69">
        <f t="shared" ca="1" si="124"/>
        <v>187</v>
      </c>
      <c r="U35" s="69">
        <f t="shared" ca="1" si="124"/>
        <v>201</v>
      </c>
      <c r="V35" s="69">
        <f t="shared" ca="1" si="124"/>
        <v>215</v>
      </c>
      <c r="W35" s="69">
        <f t="shared" ca="1" si="124"/>
        <v>229</v>
      </c>
      <c r="X35" s="69">
        <f t="shared" ca="1" si="124"/>
        <v>243</v>
      </c>
      <c r="Y35" s="69">
        <f t="shared" ca="1" si="124"/>
        <v>257</v>
      </c>
      <c r="Z35" s="69">
        <f t="shared" ca="1" si="124"/>
        <v>270</v>
      </c>
      <c r="AA35" s="69" t="str">
        <f t="shared" si="124"/>
        <v/>
      </c>
      <c r="AB35" s="69" t="str">
        <f t="shared" si="124"/>
        <v/>
      </c>
      <c r="AC35" s="69" t="str">
        <f t="shared" si="124"/>
        <v/>
      </c>
      <c r="AD35" s="69" t="str">
        <f t="shared" si="124"/>
        <v/>
      </c>
      <c r="AE35" s="70" t="str">
        <f t="shared" si="2"/>
        <v/>
      </c>
      <c r="AG35" s="85">
        <f t="shared" ca="1" si="70"/>
        <v>0.1653908292348818</v>
      </c>
      <c r="AI35" s="68">
        <f t="shared" ca="1" si="4"/>
        <v>1</v>
      </c>
      <c r="AJ35" s="81">
        <f t="shared" ca="1" si="55"/>
        <v>3</v>
      </c>
      <c r="AK35" s="81">
        <f t="shared" ca="1" si="56"/>
        <v>5</v>
      </c>
      <c r="AL35" s="81">
        <f t="shared" ca="1" si="57"/>
        <v>7</v>
      </c>
      <c r="AM35" s="81">
        <f t="shared" ca="1" si="58"/>
        <v>9</v>
      </c>
      <c r="AN35" s="81">
        <f t="shared" ca="1" si="59"/>
        <v>11</v>
      </c>
      <c r="AO35" s="81">
        <f t="shared" ca="1" si="60"/>
        <v>13</v>
      </c>
      <c r="AP35" s="81">
        <f t="shared" ca="1" si="61"/>
        <v>15</v>
      </c>
      <c r="AQ35" s="81">
        <f t="shared" ref="AQ35:AR35" ca="1" si="125">IF((IF(AQ$11&lt;=($AE$6*$D$6),ROUNDUP($AG35+(AP$11*$AL$6),0),""))&lt;=$C35,(IF(AQ$11&lt;=($AE$6*$D$6),ROUNDUP($AG35+(AP$11*$AL$6),0),"")),"")</f>
        <v>17</v>
      </c>
      <c r="AR35" s="81">
        <f t="shared" ca="1" si="125"/>
        <v>19</v>
      </c>
      <c r="AS35" s="81" t="str">
        <f t="shared" si="63"/>
        <v/>
      </c>
      <c r="AT35" s="81" t="str">
        <f t="shared" si="64"/>
        <v/>
      </c>
      <c r="AU35" s="81" t="str">
        <f t="shared" si="65"/>
        <v/>
      </c>
      <c r="AV35" s="81" t="str">
        <f t="shared" si="66"/>
        <v/>
      </c>
      <c r="AW35" s="83" t="str">
        <f t="shared" si="67"/>
        <v/>
      </c>
      <c r="AY35" s="85">
        <f t="shared" ca="1" si="24"/>
        <v>3.2752756406291681</v>
      </c>
      <c r="BA35" s="68">
        <f t="shared" ca="1" si="25"/>
        <v>4</v>
      </c>
      <c r="BB35" s="81">
        <f t="shared" ref="BB35:BE35" ca="1" si="126">IF($B35&gt;=$AE$7,(IF(BB$11&lt;=$AE$7,ROUNDUP($AY35+(BA$11*($C35/$AE$7)),0),"")),(IF(BB$11&lt;=$B35,BB$11,"")))</f>
        <v>8</v>
      </c>
      <c r="BC35" s="81">
        <f t="shared" ca="1" si="126"/>
        <v>12</v>
      </c>
      <c r="BD35" s="81">
        <f t="shared" ca="1" si="126"/>
        <v>16</v>
      </c>
      <c r="BE35" s="83">
        <f t="shared" ca="1" si="126"/>
        <v>20</v>
      </c>
    </row>
    <row r="36" spans="1:57" s="18" customFormat="1" x14ac:dyDescent="0.25">
      <c r="A36" s="59" t="s">
        <v>24</v>
      </c>
      <c r="B36" s="60">
        <v>259</v>
      </c>
      <c r="C36" s="68">
        <f t="shared" si="18"/>
        <v>20</v>
      </c>
      <c r="D36" s="58">
        <f t="shared" si="27"/>
        <v>12.95</v>
      </c>
      <c r="E36" s="85">
        <f t="shared" ca="1" si="19"/>
        <v>7.2146401406357299</v>
      </c>
      <c r="F36" s="58"/>
      <c r="G36" s="68">
        <f t="shared" ca="1" si="20"/>
        <v>8</v>
      </c>
      <c r="H36" s="69">
        <f t="shared" ref="H36:AD36" ca="1" si="127">IF(H$11&lt;=$C36,ROUNDUP($E36+G$11*$D36,0),"")</f>
        <v>21</v>
      </c>
      <c r="I36" s="69">
        <f t="shared" ca="1" si="127"/>
        <v>34</v>
      </c>
      <c r="J36" s="69">
        <f t="shared" ca="1" si="127"/>
        <v>47</v>
      </c>
      <c r="K36" s="69">
        <f t="shared" ca="1" si="127"/>
        <v>60</v>
      </c>
      <c r="L36" s="69">
        <f t="shared" ca="1" si="127"/>
        <v>72</v>
      </c>
      <c r="M36" s="69">
        <f t="shared" ca="1" si="127"/>
        <v>85</v>
      </c>
      <c r="N36" s="69">
        <f t="shared" ca="1" si="127"/>
        <v>98</v>
      </c>
      <c r="O36" s="69">
        <f t="shared" ca="1" si="127"/>
        <v>111</v>
      </c>
      <c r="P36" s="69">
        <f t="shared" ca="1" si="127"/>
        <v>124</v>
      </c>
      <c r="Q36" s="69">
        <f t="shared" ca="1" si="127"/>
        <v>137</v>
      </c>
      <c r="R36" s="69">
        <f t="shared" ca="1" si="127"/>
        <v>150</v>
      </c>
      <c r="S36" s="69">
        <f t="shared" ca="1" si="127"/>
        <v>163</v>
      </c>
      <c r="T36" s="69">
        <f t="shared" ca="1" si="127"/>
        <v>176</v>
      </c>
      <c r="U36" s="69">
        <f t="shared" ca="1" si="127"/>
        <v>189</v>
      </c>
      <c r="V36" s="69">
        <f t="shared" ca="1" si="127"/>
        <v>202</v>
      </c>
      <c r="W36" s="69">
        <f t="shared" ca="1" si="127"/>
        <v>215</v>
      </c>
      <c r="X36" s="69">
        <f t="shared" ca="1" si="127"/>
        <v>228</v>
      </c>
      <c r="Y36" s="69">
        <f t="shared" ca="1" si="127"/>
        <v>241</v>
      </c>
      <c r="Z36" s="69">
        <f t="shared" ca="1" si="127"/>
        <v>254</v>
      </c>
      <c r="AA36" s="69" t="str">
        <f t="shared" si="127"/>
        <v/>
      </c>
      <c r="AB36" s="69" t="str">
        <f t="shared" si="127"/>
        <v/>
      </c>
      <c r="AC36" s="69" t="str">
        <f t="shared" si="127"/>
        <v/>
      </c>
      <c r="AD36" s="69" t="str">
        <f t="shared" si="127"/>
        <v/>
      </c>
      <c r="AE36" s="70" t="str">
        <f t="shared" si="2"/>
        <v/>
      </c>
      <c r="AG36" s="85">
        <f t="shared" ca="1" si="70"/>
        <v>0.35506616378365208</v>
      </c>
      <c r="AI36" s="68">
        <f t="shared" ca="1" si="4"/>
        <v>1</v>
      </c>
      <c r="AJ36" s="81">
        <f t="shared" ca="1" si="55"/>
        <v>3</v>
      </c>
      <c r="AK36" s="81">
        <f t="shared" ca="1" si="56"/>
        <v>5</v>
      </c>
      <c r="AL36" s="81">
        <f t="shared" ca="1" si="57"/>
        <v>7</v>
      </c>
      <c r="AM36" s="81">
        <f t="shared" ca="1" si="58"/>
        <v>9</v>
      </c>
      <c r="AN36" s="81">
        <f t="shared" ca="1" si="59"/>
        <v>11</v>
      </c>
      <c r="AO36" s="81">
        <f t="shared" ca="1" si="60"/>
        <v>13</v>
      </c>
      <c r="AP36" s="81">
        <f t="shared" ca="1" si="61"/>
        <v>15</v>
      </c>
      <c r="AQ36" s="81">
        <f t="shared" ref="AQ36:AR36" ca="1" si="128">IF((IF(AQ$11&lt;=($AE$6*$D$6),ROUNDUP($AG36+(AP$11*$AL$6),0),""))&lt;=$C36,(IF(AQ$11&lt;=($AE$6*$D$6),ROUNDUP($AG36+(AP$11*$AL$6),0),"")),"")</f>
        <v>17</v>
      </c>
      <c r="AR36" s="81">
        <f t="shared" ca="1" si="128"/>
        <v>19</v>
      </c>
      <c r="AS36" s="81" t="str">
        <f t="shared" si="63"/>
        <v/>
      </c>
      <c r="AT36" s="81" t="str">
        <f t="shared" si="64"/>
        <v/>
      </c>
      <c r="AU36" s="81" t="str">
        <f t="shared" si="65"/>
        <v/>
      </c>
      <c r="AV36" s="81" t="str">
        <f t="shared" si="66"/>
        <v/>
      </c>
      <c r="AW36" s="83" t="str">
        <f t="shared" si="67"/>
        <v/>
      </c>
      <c r="AY36" s="85">
        <f t="shared" ca="1" si="24"/>
        <v>0.52148613284187784</v>
      </c>
      <c r="BA36" s="68">
        <f t="shared" ca="1" si="25"/>
        <v>1</v>
      </c>
      <c r="BB36" s="81">
        <f t="shared" ref="BB36:BE36" ca="1" si="129">IF($B36&gt;=$AE$7,(IF(BB$11&lt;=$AE$7,ROUNDUP($AY36+(BA$11*($C36/$AE$7)),0),"")),(IF(BB$11&lt;=$B36,BB$11,"")))</f>
        <v>5</v>
      </c>
      <c r="BC36" s="81">
        <f t="shared" ca="1" si="129"/>
        <v>9</v>
      </c>
      <c r="BD36" s="81">
        <f t="shared" ca="1" si="129"/>
        <v>13</v>
      </c>
      <c r="BE36" s="83">
        <f t="shared" ca="1" si="129"/>
        <v>17</v>
      </c>
    </row>
    <row r="37" spans="1:57" s="18" customFormat="1" x14ac:dyDescent="0.25">
      <c r="A37" s="59" t="s">
        <v>25</v>
      </c>
      <c r="B37" s="60">
        <v>194</v>
      </c>
      <c r="C37" s="68">
        <f t="shared" si="18"/>
        <v>20</v>
      </c>
      <c r="D37" s="58">
        <f t="shared" si="27"/>
        <v>9.6999999999999993</v>
      </c>
      <c r="E37" s="85">
        <f t="shared" ca="1" si="19"/>
        <v>7.0417428655912149</v>
      </c>
      <c r="F37" s="58"/>
      <c r="G37" s="68">
        <f t="shared" ca="1" si="20"/>
        <v>8</v>
      </c>
      <c r="H37" s="69">
        <f t="shared" ref="H37:AD37" ca="1" si="130">IF(H$11&lt;=$C37,ROUNDUP($E37+G$11*$D37,0),"")</f>
        <v>17</v>
      </c>
      <c r="I37" s="69">
        <f t="shared" ca="1" si="130"/>
        <v>27</v>
      </c>
      <c r="J37" s="69">
        <f t="shared" ca="1" si="130"/>
        <v>37</v>
      </c>
      <c r="K37" s="69">
        <f t="shared" ca="1" si="130"/>
        <v>46</v>
      </c>
      <c r="L37" s="69">
        <f t="shared" ca="1" si="130"/>
        <v>56</v>
      </c>
      <c r="M37" s="69">
        <f t="shared" ca="1" si="130"/>
        <v>66</v>
      </c>
      <c r="N37" s="69">
        <f t="shared" ca="1" si="130"/>
        <v>75</v>
      </c>
      <c r="O37" s="69">
        <f t="shared" ca="1" si="130"/>
        <v>85</v>
      </c>
      <c r="P37" s="69">
        <f t="shared" ca="1" si="130"/>
        <v>95</v>
      </c>
      <c r="Q37" s="69">
        <f t="shared" ca="1" si="130"/>
        <v>105</v>
      </c>
      <c r="R37" s="69">
        <f t="shared" ca="1" si="130"/>
        <v>114</v>
      </c>
      <c r="S37" s="69">
        <f t="shared" ca="1" si="130"/>
        <v>124</v>
      </c>
      <c r="T37" s="69">
        <f t="shared" ca="1" si="130"/>
        <v>134</v>
      </c>
      <c r="U37" s="69">
        <f t="shared" ca="1" si="130"/>
        <v>143</v>
      </c>
      <c r="V37" s="69">
        <f t="shared" ca="1" si="130"/>
        <v>153</v>
      </c>
      <c r="W37" s="69">
        <f t="shared" ca="1" si="130"/>
        <v>163</v>
      </c>
      <c r="X37" s="69">
        <f t="shared" ca="1" si="130"/>
        <v>172</v>
      </c>
      <c r="Y37" s="69">
        <f t="shared" ca="1" si="130"/>
        <v>182</v>
      </c>
      <c r="Z37" s="69">
        <f t="shared" ca="1" si="130"/>
        <v>192</v>
      </c>
      <c r="AA37" s="69" t="str">
        <f t="shared" si="130"/>
        <v/>
      </c>
      <c r="AB37" s="69" t="str">
        <f t="shared" si="130"/>
        <v/>
      </c>
      <c r="AC37" s="69" t="str">
        <f t="shared" si="130"/>
        <v/>
      </c>
      <c r="AD37" s="69" t="str">
        <f t="shared" si="130"/>
        <v/>
      </c>
      <c r="AE37" s="70" t="str">
        <f t="shared" si="2"/>
        <v/>
      </c>
      <c r="AG37" s="85">
        <f t="shared" ca="1" si="70"/>
        <v>1.1101948477454091</v>
      </c>
      <c r="AI37" s="68">
        <f t="shared" ca="1" si="4"/>
        <v>2</v>
      </c>
      <c r="AJ37" s="81">
        <f t="shared" ca="1" si="55"/>
        <v>4</v>
      </c>
      <c r="AK37" s="81">
        <f t="shared" ca="1" si="56"/>
        <v>6</v>
      </c>
      <c r="AL37" s="81">
        <f t="shared" ca="1" si="57"/>
        <v>8</v>
      </c>
      <c r="AM37" s="81">
        <f t="shared" ca="1" si="58"/>
        <v>10</v>
      </c>
      <c r="AN37" s="81">
        <f t="shared" ca="1" si="59"/>
        <v>12</v>
      </c>
      <c r="AO37" s="81">
        <f t="shared" ca="1" si="60"/>
        <v>14</v>
      </c>
      <c r="AP37" s="81">
        <f t="shared" ca="1" si="61"/>
        <v>16</v>
      </c>
      <c r="AQ37" s="81">
        <f t="shared" ref="AQ37:AR37" ca="1" si="131">IF((IF(AQ$11&lt;=($AE$6*$D$6),ROUNDUP($AG37+(AP$11*$AL$6),0),""))&lt;=$C37,(IF(AQ$11&lt;=($AE$6*$D$6),ROUNDUP($AG37+(AP$11*$AL$6),0),"")),"")</f>
        <v>18</v>
      </c>
      <c r="AR37" s="81">
        <f t="shared" ca="1" si="131"/>
        <v>20</v>
      </c>
      <c r="AS37" s="81" t="str">
        <f t="shared" si="63"/>
        <v/>
      </c>
      <c r="AT37" s="81" t="str">
        <f t="shared" si="64"/>
        <v/>
      </c>
      <c r="AU37" s="81" t="str">
        <f t="shared" si="65"/>
        <v/>
      </c>
      <c r="AV37" s="81" t="str">
        <f t="shared" si="66"/>
        <v/>
      </c>
      <c r="AW37" s="83" t="str">
        <f t="shared" si="67"/>
        <v/>
      </c>
      <c r="AY37" s="85">
        <f t="shared" ca="1" si="24"/>
        <v>2.4328460092897353</v>
      </c>
      <c r="BA37" s="68">
        <f t="shared" ca="1" si="25"/>
        <v>3</v>
      </c>
      <c r="BB37" s="81">
        <f t="shared" ref="BB37:BE37" ca="1" si="132">IF($B37&gt;=$AE$7,(IF(BB$11&lt;=$AE$7,ROUNDUP($AY37+(BA$11*($C37/$AE$7)),0),"")),(IF(BB$11&lt;=$B37,BB$11,"")))</f>
        <v>7</v>
      </c>
      <c r="BC37" s="81">
        <f t="shared" ca="1" si="132"/>
        <v>11</v>
      </c>
      <c r="BD37" s="81">
        <f t="shared" ca="1" si="132"/>
        <v>15</v>
      </c>
      <c r="BE37" s="83">
        <f t="shared" ca="1" si="132"/>
        <v>19</v>
      </c>
    </row>
    <row r="38" spans="1:57" s="18" customFormat="1" x14ac:dyDescent="0.25">
      <c r="A38" s="59" t="s">
        <v>26</v>
      </c>
      <c r="B38" s="60">
        <v>199</v>
      </c>
      <c r="C38" s="68">
        <f t="shared" si="18"/>
        <v>20</v>
      </c>
      <c r="D38" s="58">
        <f t="shared" si="27"/>
        <v>9.9499999999999993</v>
      </c>
      <c r="E38" s="85">
        <f t="shared" ca="1" si="19"/>
        <v>3.3834818168336307</v>
      </c>
      <c r="F38" s="58"/>
      <c r="G38" s="68">
        <f t="shared" ca="1" si="20"/>
        <v>4</v>
      </c>
      <c r="H38" s="69">
        <f t="shared" ref="H38:AD38" ca="1" si="133">IF(H$11&lt;=$C38,ROUNDUP($E38+G$11*$D38,0),"")</f>
        <v>14</v>
      </c>
      <c r="I38" s="69">
        <f t="shared" ca="1" si="133"/>
        <v>24</v>
      </c>
      <c r="J38" s="69">
        <f t="shared" ca="1" si="133"/>
        <v>34</v>
      </c>
      <c r="K38" s="69">
        <f t="shared" ca="1" si="133"/>
        <v>44</v>
      </c>
      <c r="L38" s="69">
        <f t="shared" ca="1" si="133"/>
        <v>54</v>
      </c>
      <c r="M38" s="69">
        <f t="shared" ca="1" si="133"/>
        <v>64</v>
      </c>
      <c r="N38" s="69">
        <f t="shared" ca="1" si="133"/>
        <v>74</v>
      </c>
      <c r="O38" s="69">
        <f t="shared" ca="1" si="133"/>
        <v>83</v>
      </c>
      <c r="P38" s="69">
        <f t="shared" ca="1" si="133"/>
        <v>93</v>
      </c>
      <c r="Q38" s="69">
        <f t="shared" ca="1" si="133"/>
        <v>103</v>
      </c>
      <c r="R38" s="69">
        <f t="shared" ca="1" si="133"/>
        <v>113</v>
      </c>
      <c r="S38" s="69">
        <f t="shared" ca="1" si="133"/>
        <v>123</v>
      </c>
      <c r="T38" s="69">
        <f t="shared" ca="1" si="133"/>
        <v>133</v>
      </c>
      <c r="U38" s="69">
        <f t="shared" ca="1" si="133"/>
        <v>143</v>
      </c>
      <c r="V38" s="69">
        <f t="shared" ca="1" si="133"/>
        <v>153</v>
      </c>
      <c r="W38" s="69">
        <f t="shared" ca="1" si="133"/>
        <v>163</v>
      </c>
      <c r="X38" s="69">
        <f t="shared" ca="1" si="133"/>
        <v>173</v>
      </c>
      <c r="Y38" s="69">
        <f t="shared" ca="1" si="133"/>
        <v>183</v>
      </c>
      <c r="Z38" s="69">
        <f t="shared" ca="1" si="133"/>
        <v>193</v>
      </c>
      <c r="AA38" s="69" t="str">
        <f t="shared" si="133"/>
        <v/>
      </c>
      <c r="AB38" s="69" t="str">
        <f t="shared" si="133"/>
        <v/>
      </c>
      <c r="AC38" s="69" t="str">
        <f t="shared" si="133"/>
        <v/>
      </c>
      <c r="AD38" s="69" t="str">
        <f t="shared" si="133"/>
        <v/>
      </c>
      <c r="AE38" s="70" t="str">
        <f t="shared" si="2"/>
        <v/>
      </c>
      <c r="AG38" s="85">
        <f t="shared" ca="1" si="70"/>
        <v>1.5703421691539214</v>
      </c>
      <c r="AI38" s="68">
        <f t="shared" ca="1" si="4"/>
        <v>2</v>
      </c>
      <c r="AJ38" s="81">
        <f t="shared" ca="1" si="55"/>
        <v>4</v>
      </c>
      <c r="AK38" s="81">
        <f t="shared" ca="1" si="56"/>
        <v>6</v>
      </c>
      <c r="AL38" s="81">
        <f t="shared" ca="1" si="57"/>
        <v>8</v>
      </c>
      <c r="AM38" s="81">
        <f t="shared" ca="1" si="58"/>
        <v>10</v>
      </c>
      <c r="AN38" s="81">
        <f t="shared" ca="1" si="59"/>
        <v>12</v>
      </c>
      <c r="AO38" s="81">
        <f t="shared" ca="1" si="60"/>
        <v>14</v>
      </c>
      <c r="AP38" s="81">
        <f t="shared" ca="1" si="61"/>
        <v>16</v>
      </c>
      <c r="AQ38" s="81">
        <f t="shared" ref="AQ38:AR38" ca="1" si="134">IF((IF(AQ$11&lt;=($AE$6*$D$6),ROUNDUP($AG38+(AP$11*$AL$6),0),""))&lt;=$C38,(IF(AQ$11&lt;=($AE$6*$D$6),ROUNDUP($AG38+(AP$11*$AL$6),0),"")),"")</f>
        <v>18</v>
      </c>
      <c r="AR38" s="81">
        <f t="shared" ca="1" si="134"/>
        <v>20</v>
      </c>
      <c r="AS38" s="81" t="str">
        <f t="shared" si="63"/>
        <v/>
      </c>
      <c r="AT38" s="81" t="str">
        <f t="shared" si="64"/>
        <v/>
      </c>
      <c r="AU38" s="81" t="str">
        <f t="shared" si="65"/>
        <v/>
      </c>
      <c r="AV38" s="81" t="str">
        <f t="shared" si="66"/>
        <v/>
      </c>
      <c r="AW38" s="83" t="str">
        <f t="shared" si="67"/>
        <v/>
      </c>
      <c r="AY38" s="85">
        <f t="shared" ca="1" si="24"/>
        <v>3.3744466699795486</v>
      </c>
      <c r="BA38" s="68">
        <f t="shared" ca="1" si="25"/>
        <v>4</v>
      </c>
      <c r="BB38" s="81">
        <f t="shared" ref="BB38:BE38" ca="1" si="135">IF($B38&gt;=$AE$7,(IF(BB$11&lt;=$AE$7,ROUNDUP($AY38+(BA$11*($C38/$AE$7)),0),"")),(IF(BB$11&lt;=$B38,BB$11,"")))</f>
        <v>8</v>
      </c>
      <c r="BC38" s="81">
        <f t="shared" ca="1" si="135"/>
        <v>12</v>
      </c>
      <c r="BD38" s="81">
        <f t="shared" ca="1" si="135"/>
        <v>16</v>
      </c>
      <c r="BE38" s="83">
        <f t="shared" ca="1" si="135"/>
        <v>20</v>
      </c>
    </row>
    <row r="39" spans="1:57" s="18" customFormat="1" x14ac:dyDescent="0.25">
      <c r="A39" s="59" t="s">
        <v>27</v>
      </c>
      <c r="B39" s="60">
        <v>182</v>
      </c>
      <c r="C39" s="68">
        <f t="shared" si="18"/>
        <v>20</v>
      </c>
      <c r="D39" s="58">
        <f t="shared" si="27"/>
        <v>9.1</v>
      </c>
      <c r="E39" s="85">
        <f t="shared" ca="1" si="19"/>
        <v>4.5173094375863094</v>
      </c>
      <c r="F39" s="58"/>
      <c r="G39" s="68">
        <f t="shared" ca="1" si="20"/>
        <v>5</v>
      </c>
      <c r="H39" s="69">
        <f t="shared" ref="H39:AD39" ca="1" si="136">IF(H$11&lt;=$C39,ROUNDUP($E39+G$11*$D39,0),"")</f>
        <v>14</v>
      </c>
      <c r="I39" s="69">
        <f t="shared" ca="1" si="136"/>
        <v>23</v>
      </c>
      <c r="J39" s="69">
        <f t="shared" ca="1" si="136"/>
        <v>32</v>
      </c>
      <c r="K39" s="69">
        <f t="shared" ca="1" si="136"/>
        <v>41</v>
      </c>
      <c r="L39" s="69">
        <f t="shared" ca="1" si="136"/>
        <v>51</v>
      </c>
      <c r="M39" s="69">
        <f t="shared" ca="1" si="136"/>
        <v>60</v>
      </c>
      <c r="N39" s="69">
        <f t="shared" ca="1" si="136"/>
        <v>69</v>
      </c>
      <c r="O39" s="69">
        <f t="shared" ca="1" si="136"/>
        <v>78</v>
      </c>
      <c r="P39" s="69">
        <f t="shared" ca="1" si="136"/>
        <v>87</v>
      </c>
      <c r="Q39" s="69">
        <f t="shared" ca="1" si="136"/>
        <v>96</v>
      </c>
      <c r="R39" s="69">
        <f t="shared" ca="1" si="136"/>
        <v>105</v>
      </c>
      <c r="S39" s="69">
        <f t="shared" ca="1" si="136"/>
        <v>114</v>
      </c>
      <c r="T39" s="69">
        <f t="shared" ca="1" si="136"/>
        <v>123</v>
      </c>
      <c r="U39" s="69">
        <f t="shared" ca="1" si="136"/>
        <v>132</v>
      </c>
      <c r="V39" s="69">
        <f t="shared" ca="1" si="136"/>
        <v>142</v>
      </c>
      <c r="W39" s="69">
        <f t="shared" ca="1" si="136"/>
        <v>151</v>
      </c>
      <c r="X39" s="69">
        <f t="shared" ca="1" si="136"/>
        <v>160</v>
      </c>
      <c r="Y39" s="69">
        <f t="shared" ca="1" si="136"/>
        <v>169</v>
      </c>
      <c r="Z39" s="69">
        <f t="shared" ca="1" si="136"/>
        <v>178</v>
      </c>
      <c r="AA39" s="69" t="str">
        <f t="shared" si="136"/>
        <v/>
      </c>
      <c r="AB39" s="69" t="str">
        <f t="shared" si="136"/>
        <v/>
      </c>
      <c r="AC39" s="69" t="str">
        <f t="shared" si="136"/>
        <v/>
      </c>
      <c r="AD39" s="69" t="str">
        <f t="shared" si="136"/>
        <v/>
      </c>
      <c r="AE39" s="70" t="str">
        <f t="shared" si="2"/>
        <v/>
      </c>
      <c r="AG39" s="85">
        <f t="shared" ca="1" si="70"/>
        <v>1.7628746442702974</v>
      </c>
      <c r="AI39" s="68">
        <f t="shared" ca="1" si="4"/>
        <v>2</v>
      </c>
      <c r="AJ39" s="81">
        <f t="shared" ca="1" si="55"/>
        <v>4</v>
      </c>
      <c r="AK39" s="81">
        <f t="shared" ca="1" si="56"/>
        <v>6</v>
      </c>
      <c r="AL39" s="81">
        <f t="shared" ca="1" si="57"/>
        <v>8</v>
      </c>
      <c r="AM39" s="81">
        <f t="shared" ca="1" si="58"/>
        <v>10</v>
      </c>
      <c r="AN39" s="81">
        <f t="shared" ca="1" si="59"/>
        <v>12</v>
      </c>
      <c r="AO39" s="81">
        <f t="shared" ca="1" si="60"/>
        <v>14</v>
      </c>
      <c r="AP39" s="81">
        <f t="shared" ca="1" si="61"/>
        <v>16</v>
      </c>
      <c r="AQ39" s="81">
        <f t="shared" ref="AQ39:AR39" ca="1" si="137">IF((IF(AQ$11&lt;=($AE$6*$D$6),ROUNDUP($AG39+(AP$11*$AL$6),0),""))&lt;=$C39,(IF(AQ$11&lt;=($AE$6*$D$6),ROUNDUP($AG39+(AP$11*$AL$6),0),"")),"")</f>
        <v>18</v>
      </c>
      <c r="AR39" s="81">
        <f t="shared" ca="1" si="137"/>
        <v>20</v>
      </c>
      <c r="AS39" s="81" t="str">
        <f t="shared" si="63"/>
        <v/>
      </c>
      <c r="AT39" s="81" t="str">
        <f t="shared" si="64"/>
        <v/>
      </c>
      <c r="AU39" s="81" t="str">
        <f t="shared" si="65"/>
        <v/>
      </c>
      <c r="AV39" s="81" t="str">
        <f t="shared" si="66"/>
        <v/>
      </c>
      <c r="AW39" s="83" t="str">
        <f t="shared" si="67"/>
        <v/>
      </c>
      <c r="AY39" s="85">
        <f t="shared" ca="1" si="24"/>
        <v>2.9395462043656555</v>
      </c>
      <c r="BA39" s="68">
        <f t="shared" ca="1" si="25"/>
        <v>3</v>
      </c>
      <c r="BB39" s="81">
        <f t="shared" ref="BB39:BE39" ca="1" si="138">IF($B39&gt;=$AE$7,(IF(BB$11&lt;=$AE$7,ROUNDUP($AY39+(BA$11*($C39/$AE$7)),0),"")),(IF(BB$11&lt;=$B39,BB$11,"")))</f>
        <v>7</v>
      </c>
      <c r="BC39" s="81">
        <f t="shared" ca="1" si="138"/>
        <v>11</v>
      </c>
      <c r="BD39" s="81">
        <f t="shared" ca="1" si="138"/>
        <v>15</v>
      </c>
      <c r="BE39" s="83">
        <f t="shared" ca="1" si="138"/>
        <v>19</v>
      </c>
    </row>
    <row r="40" spans="1:57" s="18" customFormat="1" x14ac:dyDescent="0.25">
      <c r="A40" s="59" t="s">
        <v>28</v>
      </c>
      <c r="B40" s="60">
        <v>125</v>
      </c>
      <c r="C40" s="68">
        <f t="shared" si="18"/>
        <v>20</v>
      </c>
      <c r="D40" s="58">
        <f t="shared" si="27"/>
        <v>6.25</v>
      </c>
      <c r="E40" s="85">
        <f t="shared" ca="1" si="19"/>
        <v>6.0391836218090713</v>
      </c>
      <c r="F40" s="58"/>
      <c r="G40" s="68">
        <f t="shared" ca="1" si="20"/>
        <v>7</v>
      </c>
      <c r="H40" s="69">
        <f t="shared" ref="H40:AD40" ca="1" si="139">IF(H$11&lt;=$C40,ROUNDUP($E40+G$11*$D40,0),"")</f>
        <v>13</v>
      </c>
      <c r="I40" s="69">
        <f t="shared" ca="1" si="139"/>
        <v>19</v>
      </c>
      <c r="J40" s="69">
        <f t="shared" ca="1" si="139"/>
        <v>25</v>
      </c>
      <c r="K40" s="69">
        <f t="shared" ca="1" si="139"/>
        <v>32</v>
      </c>
      <c r="L40" s="69">
        <f t="shared" ca="1" si="139"/>
        <v>38</v>
      </c>
      <c r="M40" s="69">
        <f t="shared" ca="1" si="139"/>
        <v>44</v>
      </c>
      <c r="N40" s="69">
        <f t="shared" ca="1" si="139"/>
        <v>50</v>
      </c>
      <c r="O40" s="69">
        <f t="shared" ca="1" si="139"/>
        <v>57</v>
      </c>
      <c r="P40" s="69">
        <f t="shared" ca="1" si="139"/>
        <v>63</v>
      </c>
      <c r="Q40" s="69">
        <f t="shared" ca="1" si="139"/>
        <v>69</v>
      </c>
      <c r="R40" s="69">
        <f t="shared" ca="1" si="139"/>
        <v>75</v>
      </c>
      <c r="S40" s="69">
        <f t="shared" ca="1" si="139"/>
        <v>82</v>
      </c>
      <c r="T40" s="69">
        <f t="shared" ca="1" si="139"/>
        <v>88</v>
      </c>
      <c r="U40" s="69">
        <f t="shared" ca="1" si="139"/>
        <v>94</v>
      </c>
      <c r="V40" s="69">
        <f t="shared" ca="1" si="139"/>
        <v>100</v>
      </c>
      <c r="W40" s="69">
        <f t="shared" ca="1" si="139"/>
        <v>107</v>
      </c>
      <c r="X40" s="69">
        <f t="shared" ca="1" si="139"/>
        <v>113</v>
      </c>
      <c r="Y40" s="69">
        <f t="shared" ca="1" si="139"/>
        <v>119</v>
      </c>
      <c r="Z40" s="69">
        <f t="shared" ca="1" si="139"/>
        <v>125</v>
      </c>
      <c r="AA40" s="69" t="str">
        <f t="shared" si="139"/>
        <v/>
      </c>
      <c r="AB40" s="69" t="str">
        <f t="shared" si="139"/>
        <v/>
      </c>
      <c r="AC40" s="69" t="str">
        <f t="shared" si="139"/>
        <v/>
      </c>
      <c r="AD40" s="69" t="str">
        <f t="shared" si="139"/>
        <v/>
      </c>
      <c r="AE40" s="70" t="str">
        <f t="shared" si="2"/>
        <v/>
      </c>
      <c r="AG40" s="85">
        <f t="shared" ca="1" si="70"/>
        <v>1.0831278545846599</v>
      </c>
      <c r="AI40" s="68">
        <f t="shared" ca="1" si="4"/>
        <v>2</v>
      </c>
      <c r="AJ40" s="81">
        <f t="shared" ca="1" si="55"/>
        <v>4</v>
      </c>
      <c r="AK40" s="81">
        <f t="shared" ca="1" si="56"/>
        <v>6</v>
      </c>
      <c r="AL40" s="81">
        <f t="shared" ca="1" si="57"/>
        <v>8</v>
      </c>
      <c r="AM40" s="81">
        <f t="shared" ca="1" si="58"/>
        <v>10</v>
      </c>
      <c r="AN40" s="81">
        <f t="shared" ca="1" si="59"/>
        <v>12</v>
      </c>
      <c r="AO40" s="81">
        <f t="shared" ca="1" si="60"/>
        <v>14</v>
      </c>
      <c r="AP40" s="81">
        <f t="shared" ca="1" si="61"/>
        <v>16</v>
      </c>
      <c r="AQ40" s="81">
        <f t="shared" ref="AQ40:AR40" ca="1" si="140">IF((IF(AQ$11&lt;=($AE$6*$D$6),ROUNDUP($AG40+(AP$11*$AL$6),0),""))&lt;=$C40,(IF(AQ$11&lt;=($AE$6*$D$6),ROUNDUP($AG40+(AP$11*$AL$6),0),"")),"")</f>
        <v>18</v>
      </c>
      <c r="AR40" s="81">
        <f t="shared" ca="1" si="140"/>
        <v>20</v>
      </c>
      <c r="AS40" s="81" t="str">
        <f t="shared" si="63"/>
        <v/>
      </c>
      <c r="AT40" s="81" t="str">
        <f t="shared" si="64"/>
        <v/>
      </c>
      <c r="AU40" s="81" t="str">
        <f t="shared" si="65"/>
        <v/>
      </c>
      <c r="AV40" s="81" t="str">
        <f t="shared" si="66"/>
        <v/>
      </c>
      <c r="AW40" s="83" t="str">
        <f t="shared" si="67"/>
        <v/>
      </c>
      <c r="AY40" s="85">
        <f t="shared" ca="1" si="24"/>
        <v>0.61766762039208878</v>
      </c>
      <c r="BA40" s="68">
        <f t="shared" ca="1" si="25"/>
        <v>1</v>
      </c>
      <c r="BB40" s="81">
        <f t="shared" ref="BB40:BE40" ca="1" si="141">IF($B40&gt;=$AE$7,(IF(BB$11&lt;=$AE$7,ROUNDUP($AY40+(BA$11*($C40/$AE$7)),0),"")),(IF(BB$11&lt;=$B40,BB$11,"")))</f>
        <v>5</v>
      </c>
      <c r="BC40" s="81">
        <f t="shared" ca="1" si="141"/>
        <v>9</v>
      </c>
      <c r="BD40" s="81">
        <f t="shared" ca="1" si="141"/>
        <v>13</v>
      </c>
      <c r="BE40" s="83">
        <f t="shared" ca="1" si="141"/>
        <v>17</v>
      </c>
    </row>
    <row r="41" spans="1:57" s="18" customFormat="1" x14ac:dyDescent="0.25">
      <c r="A41" s="59" t="s">
        <v>29</v>
      </c>
      <c r="B41" s="60">
        <v>211</v>
      </c>
      <c r="C41" s="68">
        <f t="shared" si="18"/>
        <v>20</v>
      </c>
      <c r="D41" s="58">
        <f t="shared" si="27"/>
        <v>10.55</v>
      </c>
      <c r="E41" s="85">
        <f t="shared" ca="1" si="19"/>
        <v>0.16663158301454001</v>
      </c>
      <c r="F41" s="58"/>
      <c r="G41" s="68">
        <f t="shared" ca="1" si="20"/>
        <v>1</v>
      </c>
      <c r="H41" s="69">
        <f t="shared" ref="H41:AD41" ca="1" si="142">IF(H$11&lt;=$C41,ROUNDUP($E41+G$11*$D41,0),"")</f>
        <v>11</v>
      </c>
      <c r="I41" s="69">
        <f t="shared" ca="1" si="142"/>
        <v>22</v>
      </c>
      <c r="J41" s="69">
        <f t="shared" ca="1" si="142"/>
        <v>32</v>
      </c>
      <c r="K41" s="69">
        <f t="shared" ca="1" si="142"/>
        <v>43</v>
      </c>
      <c r="L41" s="69">
        <f t="shared" ca="1" si="142"/>
        <v>53</v>
      </c>
      <c r="M41" s="69">
        <f t="shared" ca="1" si="142"/>
        <v>64</v>
      </c>
      <c r="N41" s="69">
        <f t="shared" ca="1" si="142"/>
        <v>75</v>
      </c>
      <c r="O41" s="69">
        <f t="shared" ca="1" si="142"/>
        <v>85</v>
      </c>
      <c r="P41" s="69">
        <f t="shared" ca="1" si="142"/>
        <v>96</v>
      </c>
      <c r="Q41" s="69">
        <f t="shared" ca="1" si="142"/>
        <v>106</v>
      </c>
      <c r="R41" s="69">
        <f t="shared" ca="1" si="142"/>
        <v>117</v>
      </c>
      <c r="S41" s="69">
        <f t="shared" ca="1" si="142"/>
        <v>127</v>
      </c>
      <c r="T41" s="69">
        <f t="shared" ca="1" si="142"/>
        <v>138</v>
      </c>
      <c r="U41" s="69">
        <f t="shared" ca="1" si="142"/>
        <v>148</v>
      </c>
      <c r="V41" s="69">
        <f t="shared" ca="1" si="142"/>
        <v>159</v>
      </c>
      <c r="W41" s="69">
        <f t="shared" ca="1" si="142"/>
        <v>169</v>
      </c>
      <c r="X41" s="69">
        <f t="shared" ca="1" si="142"/>
        <v>180</v>
      </c>
      <c r="Y41" s="69">
        <f t="shared" ca="1" si="142"/>
        <v>191</v>
      </c>
      <c r="Z41" s="69">
        <f t="shared" ca="1" si="142"/>
        <v>201</v>
      </c>
      <c r="AA41" s="69" t="str">
        <f t="shared" si="142"/>
        <v/>
      </c>
      <c r="AB41" s="69" t="str">
        <f t="shared" si="142"/>
        <v/>
      </c>
      <c r="AC41" s="69" t="str">
        <f t="shared" si="142"/>
        <v/>
      </c>
      <c r="AD41" s="69" t="str">
        <f t="shared" si="142"/>
        <v/>
      </c>
      <c r="AE41" s="70" t="str">
        <f t="shared" si="2"/>
        <v/>
      </c>
      <c r="AG41" s="85">
        <f t="shared" ca="1" si="70"/>
        <v>0.34851422106899688</v>
      </c>
      <c r="AI41" s="68">
        <f t="shared" ca="1" si="4"/>
        <v>1</v>
      </c>
      <c r="AJ41" s="81">
        <f t="shared" ca="1" si="55"/>
        <v>3</v>
      </c>
      <c r="AK41" s="81">
        <f t="shared" ca="1" si="56"/>
        <v>5</v>
      </c>
      <c r="AL41" s="81">
        <f t="shared" ca="1" si="57"/>
        <v>7</v>
      </c>
      <c r="AM41" s="81">
        <f t="shared" ca="1" si="58"/>
        <v>9</v>
      </c>
      <c r="AN41" s="81">
        <f t="shared" ca="1" si="59"/>
        <v>11</v>
      </c>
      <c r="AO41" s="81">
        <f t="shared" ca="1" si="60"/>
        <v>13</v>
      </c>
      <c r="AP41" s="81">
        <f t="shared" ca="1" si="61"/>
        <v>15</v>
      </c>
      <c r="AQ41" s="81">
        <f t="shared" ref="AQ41:AR41" ca="1" si="143">IF((IF(AQ$11&lt;=($AE$6*$D$6),ROUNDUP($AG41+(AP$11*$AL$6),0),""))&lt;=$C41,(IF(AQ$11&lt;=($AE$6*$D$6),ROUNDUP($AG41+(AP$11*$AL$6),0),"")),"")</f>
        <v>17</v>
      </c>
      <c r="AR41" s="81">
        <f t="shared" ca="1" si="143"/>
        <v>19</v>
      </c>
      <c r="AS41" s="81" t="str">
        <f t="shared" si="63"/>
        <v/>
      </c>
      <c r="AT41" s="81" t="str">
        <f t="shared" si="64"/>
        <v/>
      </c>
      <c r="AU41" s="81" t="str">
        <f t="shared" si="65"/>
        <v/>
      </c>
      <c r="AV41" s="81" t="str">
        <f t="shared" si="66"/>
        <v/>
      </c>
      <c r="AW41" s="83" t="str">
        <f t="shared" si="67"/>
        <v/>
      </c>
      <c r="AY41" s="85">
        <f t="shared" ca="1" si="24"/>
        <v>3.5734702442776287</v>
      </c>
      <c r="BA41" s="68">
        <f t="shared" ca="1" si="25"/>
        <v>4</v>
      </c>
      <c r="BB41" s="81">
        <f t="shared" ref="BB41:BE41" ca="1" si="144">IF($B41&gt;=$AE$7,(IF(BB$11&lt;=$AE$7,ROUNDUP($AY41+(BA$11*($C41/$AE$7)),0),"")),(IF(BB$11&lt;=$B41,BB$11,"")))</f>
        <v>8</v>
      </c>
      <c r="BC41" s="81">
        <f t="shared" ca="1" si="144"/>
        <v>12</v>
      </c>
      <c r="BD41" s="81">
        <f t="shared" ca="1" si="144"/>
        <v>16</v>
      </c>
      <c r="BE41" s="83">
        <f t="shared" ca="1" si="144"/>
        <v>20</v>
      </c>
    </row>
    <row r="42" spans="1:57" s="18" customFormat="1" x14ac:dyDescent="0.25">
      <c r="A42" s="59" t="s">
        <v>30</v>
      </c>
      <c r="B42" s="60">
        <v>224</v>
      </c>
      <c r="C42" s="68">
        <f t="shared" si="18"/>
        <v>20</v>
      </c>
      <c r="D42" s="58">
        <f t="shared" si="27"/>
        <v>11.2</v>
      </c>
      <c r="E42" s="85">
        <f t="shared" ca="1" si="19"/>
        <v>8.571751729903001</v>
      </c>
      <c r="F42" s="58"/>
      <c r="G42" s="68">
        <f t="shared" ca="1" si="20"/>
        <v>9</v>
      </c>
      <c r="H42" s="69">
        <f t="shared" ref="H42:AD42" ca="1" si="145">IF(H$11&lt;=$C42,ROUNDUP($E42+G$11*$D42,0),"")</f>
        <v>20</v>
      </c>
      <c r="I42" s="69">
        <f t="shared" ca="1" si="145"/>
        <v>31</v>
      </c>
      <c r="J42" s="69">
        <f t="shared" ca="1" si="145"/>
        <v>43</v>
      </c>
      <c r="K42" s="69">
        <f t="shared" ca="1" si="145"/>
        <v>54</v>
      </c>
      <c r="L42" s="69">
        <f t="shared" ca="1" si="145"/>
        <v>65</v>
      </c>
      <c r="M42" s="69">
        <f t="shared" ca="1" si="145"/>
        <v>76</v>
      </c>
      <c r="N42" s="69">
        <f t="shared" ca="1" si="145"/>
        <v>87</v>
      </c>
      <c r="O42" s="69">
        <f t="shared" ca="1" si="145"/>
        <v>99</v>
      </c>
      <c r="P42" s="69">
        <f t="shared" ca="1" si="145"/>
        <v>110</v>
      </c>
      <c r="Q42" s="69">
        <f t="shared" ca="1" si="145"/>
        <v>121</v>
      </c>
      <c r="R42" s="69">
        <f t="shared" ca="1" si="145"/>
        <v>132</v>
      </c>
      <c r="S42" s="69">
        <f t="shared" ca="1" si="145"/>
        <v>143</v>
      </c>
      <c r="T42" s="69">
        <f t="shared" ca="1" si="145"/>
        <v>155</v>
      </c>
      <c r="U42" s="69">
        <f t="shared" ca="1" si="145"/>
        <v>166</v>
      </c>
      <c r="V42" s="69">
        <f t="shared" ca="1" si="145"/>
        <v>177</v>
      </c>
      <c r="W42" s="69">
        <f t="shared" ca="1" si="145"/>
        <v>188</v>
      </c>
      <c r="X42" s="69">
        <f t="shared" ca="1" si="145"/>
        <v>199</v>
      </c>
      <c r="Y42" s="69">
        <f t="shared" ca="1" si="145"/>
        <v>211</v>
      </c>
      <c r="Z42" s="69">
        <f t="shared" ca="1" si="145"/>
        <v>222</v>
      </c>
      <c r="AA42" s="69" t="str">
        <f t="shared" si="145"/>
        <v/>
      </c>
      <c r="AB42" s="69" t="str">
        <f t="shared" si="145"/>
        <v/>
      </c>
      <c r="AC42" s="69" t="str">
        <f t="shared" si="145"/>
        <v/>
      </c>
      <c r="AD42" s="69" t="str">
        <f t="shared" si="145"/>
        <v/>
      </c>
      <c r="AE42" s="70" t="str">
        <f t="shared" si="2"/>
        <v/>
      </c>
      <c r="AG42" s="85">
        <f t="shared" ca="1" si="70"/>
        <v>0.62924804753824226</v>
      </c>
      <c r="AI42" s="68">
        <f t="shared" ca="1" si="4"/>
        <v>1</v>
      </c>
      <c r="AJ42" s="81">
        <f t="shared" ca="1" si="55"/>
        <v>3</v>
      </c>
      <c r="AK42" s="81">
        <f t="shared" ca="1" si="56"/>
        <v>5</v>
      </c>
      <c r="AL42" s="81">
        <f t="shared" ca="1" si="57"/>
        <v>7</v>
      </c>
      <c r="AM42" s="81">
        <f t="shared" ca="1" si="58"/>
        <v>9</v>
      </c>
      <c r="AN42" s="81">
        <f t="shared" ca="1" si="59"/>
        <v>11</v>
      </c>
      <c r="AO42" s="81">
        <f t="shared" ca="1" si="60"/>
        <v>13</v>
      </c>
      <c r="AP42" s="81">
        <f t="shared" ca="1" si="61"/>
        <v>15</v>
      </c>
      <c r="AQ42" s="81">
        <f t="shared" ref="AQ42:AR42" ca="1" si="146">IF((IF(AQ$11&lt;=($AE$6*$D$6),ROUNDUP($AG42+(AP$11*$AL$6),0),""))&lt;=$C42,(IF(AQ$11&lt;=($AE$6*$D$6),ROUNDUP($AG42+(AP$11*$AL$6),0),"")),"")</f>
        <v>17</v>
      </c>
      <c r="AR42" s="81">
        <f t="shared" ca="1" si="146"/>
        <v>19</v>
      </c>
      <c r="AS42" s="81" t="str">
        <f t="shared" si="63"/>
        <v/>
      </c>
      <c r="AT42" s="81" t="str">
        <f t="shared" si="64"/>
        <v/>
      </c>
      <c r="AU42" s="81" t="str">
        <f t="shared" si="65"/>
        <v/>
      </c>
      <c r="AV42" s="81" t="str">
        <f t="shared" si="66"/>
        <v/>
      </c>
      <c r="AW42" s="83" t="str">
        <f t="shared" si="67"/>
        <v/>
      </c>
      <c r="AY42" s="85">
        <f t="shared" ca="1" si="24"/>
        <v>0.3616491972036715</v>
      </c>
      <c r="BA42" s="68">
        <f t="shared" ca="1" si="25"/>
        <v>1</v>
      </c>
      <c r="BB42" s="81">
        <f t="shared" ref="BB42:BE42" ca="1" si="147">IF($B42&gt;=$AE$7,(IF(BB$11&lt;=$AE$7,ROUNDUP($AY42+(BA$11*($C42/$AE$7)),0),"")),(IF(BB$11&lt;=$B42,BB$11,"")))</f>
        <v>5</v>
      </c>
      <c r="BC42" s="81">
        <f t="shared" ca="1" si="147"/>
        <v>9</v>
      </c>
      <c r="BD42" s="81">
        <f t="shared" ca="1" si="147"/>
        <v>13</v>
      </c>
      <c r="BE42" s="83">
        <f t="shared" ca="1" si="147"/>
        <v>17</v>
      </c>
    </row>
    <row r="43" spans="1:57" s="18" customFormat="1" x14ac:dyDescent="0.25">
      <c r="A43" s="59" t="s">
        <v>31</v>
      </c>
      <c r="B43" s="60">
        <v>185</v>
      </c>
      <c r="C43" s="68">
        <f t="shared" si="18"/>
        <v>20</v>
      </c>
      <c r="D43" s="58">
        <f t="shared" si="27"/>
        <v>9.25</v>
      </c>
      <c r="E43" s="85">
        <f t="shared" ca="1" si="19"/>
        <v>3.7867608258625256</v>
      </c>
      <c r="F43" s="58"/>
      <c r="G43" s="68">
        <f t="shared" ca="1" si="20"/>
        <v>4</v>
      </c>
      <c r="H43" s="69">
        <f t="shared" ref="H43:AD43" ca="1" si="148">IF(H$11&lt;=$C43,ROUNDUP($E43+G$11*$D43,0),"")</f>
        <v>14</v>
      </c>
      <c r="I43" s="69">
        <f t="shared" ca="1" si="148"/>
        <v>23</v>
      </c>
      <c r="J43" s="69">
        <f t="shared" ca="1" si="148"/>
        <v>32</v>
      </c>
      <c r="K43" s="69">
        <f t="shared" ca="1" si="148"/>
        <v>41</v>
      </c>
      <c r="L43" s="69">
        <f t="shared" ca="1" si="148"/>
        <v>51</v>
      </c>
      <c r="M43" s="69">
        <f t="shared" ca="1" si="148"/>
        <v>60</v>
      </c>
      <c r="N43" s="69">
        <f t="shared" ca="1" si="148"/>
        <v>69</v>
      </c>
      <c r="O43" s="69">
        <f t="shared" ca="1" si="148"/>
        <v>78</v>
      </c>
      <c r="P43" s="69">
        <f t="shared" ca="1" si="148"/>
        <v>88</v>
      </c>
      <c r="Q43" s="69">
        <f t="shared" ca="1" si="148"/>
        <v>97</v>
      </c>
      <c r="R43" s="69">
        <f t="shared" ca="1" si="148"/>
        <v>106</v>
      </c>
      <c r="S43" s="69">
        <f t="shared" ca="1" si="148"/>
        <v>115</v>
      </c>
      <c r="T43" s="69">
        <f t="shared" ca="1" si="148"/>
        <v>125</v>
      </c>
      <c r="U43" s="69">
        <f t="shared" ca="1" si="148"/>
        <v>134</v>
      </c>
      <c r="V43" s="69">
        <f t="shared" ca="1" si="148"/>
        <v>143</v>
      </c>
      <c r="W43" s="69">
        <f t="shared" ca="1" si="148"/>
        <v>152</v>
      </c>
      <c r="X43" s="69">
        <f t="shared" ca="1" si="148"/>
        <v>162</v>
      </c>
      <c r="Y43" s="69">
        <f t="shared" ca="1" si="148"/>
        <v>171</v>
      </c>
      <c r="Z43" s="69">
        <f t="shared" ca="1" si="148"/>
        <v>180</v>
      </c>
      <c r="AA43" s="69" t="str">
        <f t="shared" si="148"/>
        <v/>
      </c>
      <c r="AB43" s="69" t="str">
        <f t="shared" si="148"/>
        <v/>
      </c>
      <c r="AC43" s="69" t="str">
        <f t="shared" si="148"/>
        <v/>
      </c>
      <c r="AD43" s="69" t="str">
        <f t="shared" si="148"/>
        <v/>
      </c>
      <c r="AE43" s="70" t="str">
        <f t="shared" si="2"/>
        <v/>
      </c>
      <c r="AG43" s="85">
        <f t="shared" ca="1" si="70"/>
        <v>0.47990465368334911</v>
      </c>
      <c r="AI43" s="68">
        <f t="shared" ca="1" si="4"/>
        <v>1</v>
      </c>
      <c r="AJ43" s="81">
        <f t="shared" ca="1" si="55"/>
        <v>3</v>
      </c>
      <c r="AK43" s="81">
        <f t="shared" ca="1" si="56"/>
        <v>5</v>
      </c>
      <c r="AL43" s="81">
        <f t="shared" ca="1" si="57"/>
        <v>7</v>
      </c>
      <c r="AM43" s="81">
        <f t="shared" ca="1" si="58"/>
        <v>9</v>
      </c>
      <c r="AN43" s="81">
        <f t="shared" ca="1" si="59"/>
        <v>11</v>
      </c>
      <c r="AO43" s="81">
        <f t="shared" ca="1" si="60"/>
        <v>13</v>
      </c>
      <c r="AP43" s="81">
        <f t="shared" ca="1" si="61"/>
        <v>15</v>
      </c>
      <c r="AQ43" s="81">
        <f t="shared" ref="AQ43:AR43" ca="1" si="149">IF((IF(AQ$11&lt;=($AE$6*$D$6),ROUNDUP($AG43+(AP$11*$AL$6),0),""))&lt;=$C43,(IF(AQ$11&lt;=($AE$6*$D$6),ROUNDUP($AG43+(AP$11*$AL$6),0),"")),"")</f>
        <v>17</v>
      </c>
      <c r="AR43" s="81">
        <f t="shared" ca="1" si="149"/>
        <v>19</v>
      </c>
      <c r="AS43" s="81" t="str">
        <f t="shared" si="63"/>
        <v/>
      </c>
      <c r="AT43" s="81" t="str">
        <f t="shared" si="64"/>
        <v/>
      </c>
      <c r="AU43" s="81" t="str">
        <f t="shared" si="65"/>
        <v/>
      </c>
      <c r="AV43" s="81" t="str">
        <f t="shared" si="66"/>
        <v/>
      </c>
      <c r="AW43" s="83" t="str">
        <f t="shared" si="67"/>
        <v/>
      </c>
      <c r="AY43" s="85">
        <f t="shared" ca="1" si="24"/>
        <v>3.280283726650167</v>
      </c>
      <c r="BA43" s="68">
        <f t="shared" ca="1" si="25"/>
        <v>4</v>
      </c>
      <c r="BB43" s="81">
        <f t="shared" ref="BB43:BE43" ca="1" si="150">IF($B43&gt;=$AE$7,(IF(BB$11&lt;=$AE$7,ROUNDUP($AY43+(BA$11*($C43/$AE$7)),0),"")),(IF(BB$11&lt;=$B43,BB$11,"")))</f>
        <v>8</v>
      </c>
      <c r="BC43" s="81">
        <f t="shared" ca="1" si="150"/>
        <v>12</v>
      </c>
      <c r="BD43" s="81">
        <f t="shared" ca="1" si="150"/>
        <v>16</v>
      </c>
      <c r="BE43" s="83">
        <f t="shared" ca="1" si="150"/>
        <v>20</v>
      </c>
    </row>
    <row r="44" spans="1:57" s="18" customFormat="1" x14ac:dyDescent="0.25">
      <c r="A44" s="59" t="s">
        <v>32</v>
      </c>
      <c r="B44" s="60">
        <v>273</v>
      </c>
      <c r="C44" s="68">
        <f t="shared" si="18"/>
        <v>20</v>
      </c>
      <c r="D44" s="58">
        <f t="shared" si="27"/>
        <v>13.65</v>
      </c>
      <c r="E44" s="85">
        <f t="shared" ca="1" si="19"/>
        <v>1.4925973905348495</v>
      </c>
      <c r="F44" s="58"/>
      <c r="G44" s="68">
        <f t="shared" ca="1" si="20"/>
        <v>2</v>
      </c>
      <c r="H44" s="69">
        <f t="shared" ref="H44:AD44" ca="1" si="151">IF(H$11&lt;=$C44,ROUNDUP($E44+G$11*$D44,0),"")</f>
        <v>16</v>
      </c>
      <c r="I44" s="69">
        <f t="shared" ca="1" si="151"/>
        <v>29</v>
      </c>
      <c r="J44" s="69">
        <f t="shared" ca="1" si="151"/>
        <v>43</v>
      </c>
      <c r="K44" s="69">
        <f t="shared" ca="1" si="151"/>
        <v>57</v>
      </c>
      <c r="L44" s="69">
        <f t="shared" ca="1" si="151"/>
        <v>70</v>
      </c>
      <c r="M44" s="69">
        <f t="shared" ca="1" si="151"/>
        <v>84</v>
      </c>
      <c r="N44" s="69">
        <f t="shared" ca="1" si="151"/>
        <v>98</v>
      </c>
      <c r="O44" s="69">
        <f t="shared" ca="1" si="151"/>
        <v>111</v>
      </c>
      <c r="P44" s="69">
        <f t="shared" ca="1" si="151"/>
        <v>125</v>
      </c>
      <c r="Q44" s="69">
        <f t="shared" ca="1" si="151"/>
        <v>138</v>
      </c>
      <c r="R44" s="69">
        <f t="shared" ca="1" si="151"/>
        <v>152</v>
      </c>
      <c r="S44" s="69">
        <f t="shared" ca="1" si="151"/>
        <v>166</v>
      </c>
      <c r="T44" s="69">
        <f t="shared" ca="1" si="151"/>
        <v>179</v>
      </c>
      <c r="U44" s="69">
        <f t="shared" ca="1" si="151"/>
        <v>193</v>
      </c>
      <c r="V44" s="69">
        <f t="shared" ca="1" si="151"/>
        <v>207</v>
      </c>
      <c r="W44" s="69">
        <f t="shared" ca="1" si="151"/>
        <v>220</v>
      </c>
      <c r="X44" s="69">
        <f t="shared" ca="1" si="151"/>
        <v>234</v>
      </c>
      <c r="Y44" s="69">
        <f t="shared" ca="1" si="151"/>
        <v>248</v>
      </c>
      <c r="Z44" s="69">
        <f t="shared" ca="1" si="151"/>
        <v>261</v>
      </c>
      <c r="AA44" s="69" t="str">
        <f t="shared" si="151"/>
        <v/>
      </c>
      <c r="AB44" s="69" t="str">
        <f t="shared" si="151"/>
        <v/>
      </c>
      <c r="AC44" s="69" t="str">
        <f t="shared" si="151"/>
        <v/>
      </c>
      <c r="AD44" s="69" t="str">
        <f t="shared" si="151"/>
        <v/>
      </c>
      <c r="AE44" s="70" t="str">
        <f t="shared" ref="AE44:AE75" si="152">IF(AE$11&lt;=$C44,ROUNDUP($E44+AD$11*$D44,0),"")</f>
        <v/>
      </c>
      <c r="AG44" s="85">
        <f t="shared" ca="1" si="70"/>
        <v>0.85016821591853708</v>
      </c>
      <c r="AI44" s="68">
        <f t="shared" ca="1" si="4"/>
        <v>1</v>
      </c>
      <c r="AJ44" s="81">
        <f t="shared" ca="1" si="55"/>
        <v>3</v>
      </c>
      <c r="AK44" s="81">
        <f t="shared" ca="1" si="56"/>
        <v>5</v>
      </c>
      <c r="AL44" s="81">
        <f t="shared" ca="1" si="57"/>
        <v>7</v>
      </c>
      <c r="AM44" s="81">
        <f t="shared" ca="1" si="58"/>
        <v>9</v>
      </c>
      <c r="AN44" s="81">
        <f t="shared" ca="1" si="59"/>
        <v>11</v>
      </c>
      <c r="AO44" s="81">
        <f t="shared" ca="1" si="60"/>
        <v>13</v>
      </c>
      <c r="AP44" s="81">
        <f t="shared" ca="1" si="61"/>
        <v>15</v>
      </c>
      <c r="AQ44" s="81">
        <f t="shared" ref="AQ44:AR44" ca="1" si="153">IF((IF(AQ$11&lt;=($AE$6*$D$6),ROUNDUP($AG44+(AP$11*$AL$6),0),""))&lt;=$C44,(IF(AQ$11&lt;=($AE$6*$D$6),ROUNDUP($AG44+(AP$11*$AL$6),0),"")),"")</f>
        <v>17</v>
      </c>
      <c r="AR44" s="81">
        <f t="shared" ca="1" si="153"/>
        <v>19</v>
      </c>
      <c r="AS44" s="81" t="str">
        <f t="shared" si="63"/>
        <v/>
      </c>
      <c r="AT44" s="81" t="str">
        <f t="shared" si="64"/>
        <v/>
      </c>
      <c r="AU44" s="81" t="str">
        <f t="shared" si="65"/>
        <v/>
      </c>
      <c r="AV44" s="81" t="str">
        <f t="shared" si="66"/>
        <v/>
      </c>
      <c r="AW44" s="83" t="str">
        <f t="shared" si="67"/>
        <v/>
      </c>
      <c r="AY44" s="85">
        <f t="shared" ca="1" si="24"/>
        <v>1.2492577183290625</v>
      </c>
      <c r="BA44" s="68">
        <f t="shared" ca="1" si="25"/>
        <v>2</v>
      </c>
      <c r="BB44" s="81">
        <f t="shared" ref="BB44:BE44" ca="1" si="154">IF($B44&gt;=$AE$7,(IF(BB$11&lt;=$AE$7,ROUNDUP($AY44+(BA$11*($C44/$AE$7)),0),"")),(IF(BB$11&lt;=$B44,BB$11,"")))</f>
        <v>6</v>
      </c>
      <c r="BC44" s="81">
        <f t="shared" ca="1" si="154"/>
        <v>10</v>
      </c>
      <c r="BD44" s="81">
        <f t="shared" ca="1" si="154"/>
        <v>14</v>
      </c>
      <c r="BE44" s="83">
        <f t="shared" ca="1" si="154"/>
        <v>18</v>
      </c>
    </row>
    <row r="45" spans="1:57" s="18" customFormat="1" x14ac:dyDescent="0.25">
      <c r="A45" s="59" t="s">
        <v>33</v>
      </c>
      <c r="B45" s="60">
        <v>321</v>
      </c>
      <c r="C45" s="68">
        <f t="shared" si="18"/>
        <v>20</v>
      </c>
      <c r="D45" s="58">
        <f t="shared" si="27"/>
        <v>16.05</v>
      </c>
      <c r="E45" s="85">
        <f t="shared" ca="1" si="19"/>
        <v>11.505480094481438</v>
      </c>
      <c r="F45" s="58"/>
      <c r="G45" s="68">
        <f t="shared" ca="1" si="20"/>
        <v>12</v>
      </c>
      <c r="H45" s="69">
        <f t="shared" ref="H45:AD45" ca="1" si="155">IF(H$11&lt;=$C45,ROUNDUP($E45+G$11*$D45,0),"")</f>
        <v>28</v>
      </c>
      <c r="I45" s="69">
        <f t="shared" ca="1" si="155"/>
        <v>44</v>
      </c>
      <c r="J45" s="69">
        <f t="shared" ca="1" si="155"/>
        <v>60</v>
      </c>
      <c r="K45" s="69">
        <f t="shared" ca="1" si="155"/>
        <v>76</v>
      </c>
      <c r="L45" s="69">
        <f t="shared" ca="1" si="155"/>
        <v>92</v>
      </c>
      <c r="M45" s="69">
        <f t="shared" ca="1" si="155"/>
        <v>108</v>
      </c>
      <c r="N45" s="69">
        <f t="shared" ca="1" si="155"/>
        <v>124</v>
      </c>
      <c r="O45" s="69">
        <f t="shared" ca="1" si="155"/>
        <v>140</v>
      </c>
      <c r="P45" s="69">
        <f t="shared" ca="1" si="155"/>
        <v>156</v>
      </c>
      <c r="Q45" s="69">
        <f t="shared" ca="1" si="155"/>
        <v>173</v>
      </c>
      <c r="R45" s="69">
        <f t="shared" ca="1" si="155"/>
        <v>189</v>
      </c>
      <c r="S45" s="69">
        <f t="shared" ca="1" si="155"/>
        <v>205</v>
      </c>
      <c r="T45" s="69">
        <f t="shared" ca="1" si="155"/>
        <v>221</v>
      </c>
      <c r="U45" s="69">
        <f t="shared" ca="1" si="155"/>
        <v>237</v>
      </c>
      <c r="V45" s="69">
        <f t="shared" ca="1" si="155"/>
        <v>253</v>
      </c>
      <c r="W45" s="69">
        <f t="shared" ca="1" si="155"/>
        <v>269</v>
      </c>
      <c r="X45" s="69">
        <f t="shared" ca="1" si="155"/>
        <v>285</v>
      </c>
      <c r="Y45" s="69">
        <f t="shared" ca="1" si="155"/>
        <v>301</v>
      </c>
      <c r="Z45" s="69">
        <f t="shared" ca="1" si="155"/>
        <v>317</v>
      </c>
      <c r="AA45" s="69" t="str">
        <f t="shared" si="155"/>
        <v/>
      </c>
      <c r="AB45" s="69" t="str">
        <f t="shared" si="155"/>
        <v/>
      </c>
      <c r="AC45" s="69" t="str">
        <f t="shared" si="155"/>
        <v/>
      </c>
      <c r="AD45" s="69" t="str">
        <f t="shared" si="155"/>
        <v/>
      </c>
      <c r="AE45" s="70" t="str">
        <f t="shared" si="152"/>
        <v/>
      </c>
      <c r="AG45" s="85">
        <f t="shared" ca="1" si="70"/>
        <v>1.3436852206445287</v>
      </c>
      <c r="AI45" s="68">
        <f t="shared" ca="1" si="4"/>
        <v>2</v>
      </c>
      <c r="AJ45" s="81">
        <f t="shared" ca="1" si="55"/>
        <v>4</v>
      </c>
      <c r="AK45" s="81">
        <f t="shared" ca="1" si="56"/>
        <v>6</v>
      </c>
      <c r="AL45" s="81">
        <f t="shared" ca="1" si="57"/>
        <v>8</v>
      </c>
      <c r="AM45" s="81">
        <f t="shared" ca="1" si="58"/>
        <v>10</v>
      </c>
      <c r="AN45" s="81">
        <f t="shared" ca="1" si="59"/>
        <v>12</v>
      </c>
      <c r="AO45" s="81">
        <f t="shared" ca="1" si="60"/>
        <v>14</v>
      </c>
      <c r="AP45" s="81">
        <f t="shared" ca="1" si="61"/>
        <v>16</v>
      </c>
      <c r="AQ45" s="81">
        <f t="shared" ref="AQ45:AR45" ca="1" si="156">IF((IF(AQ$11&lt;=($AE$6*$D$6),ROUNDUP($AG45+(AP$11*$AL$6),0),""))&lt;=$C45,(IF(AQ$11&lt;=($AE$6*$D$6),ROUNDUP($AG45+(AP$11*$AL$6),0),"")),"")</f>
        <v>18</v>
      </c>
      <c r="AR45" s="81">
        <f t="shared" ca="1" si="156"/>
        <v>20</v>
      </c>
      <c r="AS45" s="81" t="str">
        <f t="shared" si="63"/>
        <v/>
      </c>
      <c r="AT45" s="81" t="str">
        <f t="shared" si="64"/>
        <v/>
      </c>
      <c r="AU45" s="81" t="str">
        <f t="shared" si="65"/>
        <v/>
      </c>
      <c r="AV45" s="81" t="str">
        <f t="shared" si="66"/>
        <v/>
      </c>
      <c r="AW45" s="83" t="str">
        <f t="shared" si="67"/>
        <v/>
      </c>
      <c r="AY45" s="85">
        <f t="shared" ca="1" si="24"/>
        <v>1.3405393916195663</v>
      </c>
      <c r="BA45" s="68">
        <f t="shared" ca="1" si="25"/>
        <v>2</v>
      </c>
      <c r="BB45" s="81">
        <f t="shared" ref="BB45:BE45" ca="1" si="157">IF($B45&gt;=$AE$7,(IF(BB$11&lt;=$AE$7,ROUNDUP($AY45+(BA$11*($C45/$AE$7)),0),"")),(IF(BB$11&lt;=$B45,BB$11,"")))</f>
        <v>6</v>
      </c>
      <c r="BC45" s="81">
        <f t="shared" ca="1" si="157"/>
        <v>10</v>
      </c>
      <c r="BD45" s="81">
        <f t="shared" ca="1" si="157"/>
        <v>14</v>
      </c>
      <c r="BE45" s="83">
        <f t="shared" ca="1" si="157"/>
        <v>18</v>
      </c>
    </row>
    <row r="46" spans="1:57" s="18" customFormat="1" x14ac:dyDescent="0.25">
      <c r="A46" s="59" t="s">
        <v>34</v>
      </c>
      <c r="B46" s="60">
        <v>144</v>
      </c>
      <c r="C46" s="68">
        <f t="shared" si="18"/>
        <v>20</v>
      </c>
      <c r="D46" s="58">
        <f t="shared" si="27"/>
        <v>7.2</v>
      </c>
      <c r="E46" s="85">
        <f t="shared" ca="1" si="19"/>
        <v>4.9193373239720799</v>
      </c>
      <c r="F46" s="58"/>
      <c r="G46" s="68">
        <f t="shared" ca="1" si="20"/>
        <v>5</v>
      </c>
      <c r="H46" s="69">
        <f t="shared" ref="H46:AD46" ca="1" si="158">IF(H$11&lt;=$C46,ROUNDUP($E46+G$11*$D46,0),"")</f>
        <v>13</v>
      </c>
      <c r="I46" s="69">
        <f t="shared" ca="1" si="158"/>
        <v>20</v>
      </c>
      <c r="J46" s="69">
        <f t="shared" ca="1" si="158"/>
        <v>27</v>
      </c>
      <c r="K46" s="69">
        <f t="shared" ca="1" si="158"/>
        <v>34</v>
      </c>
      <c r="L46" s="69">
        <f t="shared" ca="1" si="158"/>
        <v>41</v>
      </c>
      <c r="M46" s="69">
        <f t="shared" ca="1" si="158"/>
        <v>49</v>
      </c>
      <c r="N46" s="69">
        <f t="shared" ca="1" si="158"/>
        <v>56</v>
      </c>
      <c r="O46" s="69">
        <f t="shared" ca="1" si="158"/>
        <v>63</v>
      </c>
      <c r="P46" s="69">
        <f t="shared" ca="1" si="158"/>
        <v>70</v>
      </c>
      <c r="Q46" s="69">
        <f t="shared" ca="1" si="158"/>
        <v>77</v>
      </c>
      <c r="R46" s="69">
        <f t="shared" ca="1" si="158"/>
        <v>85</v>
      </c>
      <c r="S46" s="69">
        <f t="shared" ca="1" si="158"/>
        <v>92</v>
      </c>
      <c r="T46" s="69">
        <f t="shared" ca="1" si="158"/>
        <v>99</v>
      </c>
      <c r="U46" s="69">
        <f t="shared" ca="1" si="158"/>
        <v>106</v>
      </c>
      <c r="V46" s="69">
        <f t="shared" ca="1" si="158"/>
        <v>113</v>
      </c>
      <c r="W46" s="69">
        <f t="shared" ca="1" si="158"/>
        <v>121</v>
      </c>
      <c r="X46" s="69">
        <f t="shared" ca="1" si="158"/>
        <v>128</v>
      </c>
      <c r="Y46" s="69">
        <f t="shared" ca="1" si="158"/>
        <v>135</v>
      </c>
      <c r="Z46" s="69">
        <f t="shared" ca="1" si="158"/>
        <v>142</v>
      </c>
      <c r="AA46" s="69" t="str">
        <f t="shared" si="158"/>
        <v/>
      </c>
      <c r="AB46" s="69" t="str">
        <f t="shared" si="158"/>
        <v/>
      </c>
      <c r="AC46" s="69" t="str">
        <f t="shared" si="158"/>
        <v/>
      </c>
      <c r="AD46" s="69" t="str">
        <f t="shared" si="158"/>
        <v/>
      </c>
      <c r="AE46" s="70" t="str">
        <f t="shared" si="152"/>
        <v/>
      </c>
      <c r="AG46" s="85">
        <f t="shared" ca="1" si="70"/>
        <v>1.6390381960197404</v>
      </c>
      <c r="AI46" s="68">
        <f t="shared" ca="1" si="4"/>
        <v>2</v>
      </c>
      <c r="AJ46" s="81">
        <f t="shared" ca="1" si="55"/>
        <v>4</v>
      </c>
      <c r="AK46" s="81">
        <f t="shared" ca="1" si="56"/>
        <v>6</v>
      </c>
      <c r="AL46" s="81">
        <f t="shared" ca="1" si="57"/>
        <v>8</v>
      </c>
      <c r="AM46" s="81">
        <f t="shared" ca="1" si="58"/>
        <v>10</v>
      </c>
      <c r="AN46" s="81">
        <f t="shared" ca="1" si="59"/>
        <v>12</v>
      </c>
      <c r="AO46" s="81">
        <f t="shared" ca="1" si="60"/>
        <v>14</v>
      </c>
      <c r="AP46" s="81">
        <f t="shared" ca="1" si="61"/>
        <v>16</v>
      </c>
      <c r="AQ46" s="81">
        <f t="shared" ref="AQ46:AR46" ca="1" si="159">IF((IF(AQ$11&lt;=($AE$6*$D$6),ROUNDUP($AG46+(AP$11*$AL$6),0),""))&lt;=$C46,(IF(AQ$11&lt;=($AE$6*$D$6),ROUNDUP($AG46+(AP$11*$AL$6),0),"")),"")</f>
        <v>18</v>
      </c>
      <c r="AR46" s="81">
        <f t="shared" ca="1" si="159"/>
        <v>20</v>
      </c>
      <c r="AS46" s="81" t="str">
        <f t="shared" si="63"/>
        <v/>
      </c>
      <c r="AT46" s="81" t="str">
        <f t="shared" si="64"/>
        <v/>
      </c>
      <c r="AU46" s="81" t="str">
        <f t="shared" si="65"/>
        <v/>
      </c>
      <c r="AV46" s="81" t="str">
        <f t="shared" si="66"/>
        <v/>
      </c>
      <c r="AW46" s="83" t="str">
        <f t="shared" si="67"/>
        <v/>
      </c>
      <c r="AY46" s="85">
        <f t="shared" ca="1" si="24"/>
        <v>2.858270804840628</v>
      </c>
      <c r="BA46" s="68">
        <f t="shared" ca="1" si="25"/>
        <v>3</v>
      </c>
      <c r="BB46" s="81">
        <f t="shared" ref="BB46:BE46" ca="1" si="160">IF($B46&gt;=$AE$7,(IF(BB$11&lt;=$AE$7,ROUNDUP($AY46+(BA$11*($C46/$AE$7)),0),"")),(IF(BB$11&lt;=$B46,BB$11,"")))</f>
        <v>7</v>
      </c>
      <c r="BC46" s="81">
        <f t="shared" ca="1" si="160"/>
        <v>11</v>
      </c>
      <c r="BD46" s="81">
        <f t="shared" ca="1" si="160"/>
        <v>15</v>
      </c>
      <c r="BE46" s="83">
        <f t="shared" ca="1" si="160"/>
        <v>19</v>
      </c>
    </row>
    <row r="47" spans="1:57" s="18" customFormat="1" x14ac:dyDescent="0.25">
      <c r="A47" s="59" t="s">
        <v>35</v>
      </c>
      <c r="B47" s="60">
        <v>218</v>
      </c>
      <c r="C47" s="68">
        <f t="shared" si="18"/>
        <v>20</v>
      </c>
      <c r="D47" s="58">
        <f t="shared" si="27"/>
        <v>10.9</v>
      </c>
      <c r="E47" s="85">
        <f t="shared" ca="1" si="19"/>
        <v>1.6205230530160752</v>
      </c>
      <c r="F47" s="58"/>
      <c r="G47" s="68">
        <f t="shared" ca="1" si="20"/>
        <v>2</v>
      </c>
      <c r="H47" s="69">
        <f t="shared" ref="H47:AD47" ca="1" si="161">IF(H$11&lt;=$C47,ROUNDUP($E47+G$11*$D47,0),"")</f>
        <v>13</v>
      </c>
      <c r="I47" s="69">
        <f t="shared" ca="1" si="161"/>
        <v>24</v>
      </c>
      <c r="J47" s="69">
        <f t="shared" ca="1" si="161"/>
        <v>35</v>
      </c>
      <c r="K47" s="69">
        <f t="shared" ca="1" si="161"/>
        <v>46</v>
      </c>
      <c r="L47" s="69">
        <f t="shared" ca="1" si="161"/>
        <v>57</v>
      </c>
      <c r="M47" s="69">
        <f t="shared" ca="1" si="161"/>
        <v>68</v>
      </c>
      <c r="N47" s="69">
        <f t="shared" ca="1" si="161"/>
        <v>78</v>
      </c>
      <c r="O47" s="69">
        <f t="shared" ca="1" si="161"/>
        <v>89</v>
      </c>
      <c r="P47" s="69">
        <f t="shared" ca="1" si="161"/>
        <v>100</v>
      </c>
      <c r="Q47" s="69">
        <f t="shared" ca="1" si="161"/>
        <v>111</v>
      </c>
      <c r="R47" s="69">
        <f t="shared" ca="1" si="161"/>
        <v>122</v>
      </c>
      <c r="S47" s="69">
        <f t="shared" ca="1" si="161"/>
        <v>133</v>
      </c>
      <c r="T47" s="69">
        <f t="shared" ca="1" si="161"/>
        <v>144</v>
      </c>
      <c r="U47" s="69">
        <f t="shared" ca="1" si="161"/>
        <v>155</v>
      </c>
      <c r="V47" s="69">
        <f t="shared" ca="1" si="161"/>
        <v>166</v>
      </c>
      <c r="W47" s="69">
        <f t="shared" ca="1" si="161"/>
        <v>177</v>
      </c>
      <c r="X47" s="69">
        <f t="shared" ca="1" si="161"/>
        <v>187</v>
      </c>
      <c r="Y47" s="69">
        <f t="shared" ca="1" si="161"/>
        <v>198</v>
      </c>
      <c r="Z47" s="69">
        <f t="shared" ca="1" si="161"/>
        <v>209</v>
      </c>
      <c r="AA47" s="69" t="str">
        <f t="shared" si="161"/>
        <v/>
      </c>
      <c r="AB47" s="69" t="str">
        <f t="shared" si="161"/>
        <v/>
      </c>
      <c r="AC47" s="69" t="str">
        <f t="shared" si="161"/>
        <v/>
      </c>
      <c r="AD47" s="69" t="str">
        <f t="shared" si="161"/>
        <v/>
      </c>
      <c r="AE47" s="70" t="str">
        <f t="shared" si="152"/>
        <v/>
      </c>
      <c r="AG47" s="85">
        <f t="shared" ca="1" si="70"/>
        <v>1.1690161955788505</v>
      </c>
      <c r="AI47" s="68">
        <f t="shared" ca="1" si="4"/>
        <v>2</v>
      </c>
      <c r="AJ47" s="81">
        <f t="shared" ca="1" si="55"/>
        <v>4</v>
      </c>
      <c r="AK47" s="81">
        <f t="shared" ca="1" si="56"/>
        <v>6</v>
      </c>
      <c r="AL47" s="81">
        <f t="shared" ca="1" si="57"/>
        <v>8</v>
      </c>
      <c r="AM47" s="81">
        <f t="shared" ca="1" si="58"/>
        <v>10</v>
      </c>
      <c r="AN47" s="81">
        <f t="shared" ca="1" si="59"/>
        <v>12</v>
      </c>
      <c r="AO47" s="81">
        <f t="shared" ca="1" si="60"/>
        <v>14</v>
      </c>
      <c r="AP47" s="81">
        <f t="shared" ca="1" si="61"/>
        <v>16</v>
      </c>
      <c r="AQ47" s="81">
        <f t="shared" ref="AQ47:AR47" ca="1" si="162">IF((IF(AQ$11&lt;=($AE$6*$D$6),ROUNDUP($AG47+(AP$11*$AL$6),0),""))&lt;=$C47,(IF(AQ$11&lt;=($AE$6*$D$6),ROUNDUP($AG47+(AP$11*$AL$6),0),"")),"")</f>
        <v>18</v>
      </c>
      <c r="AR47" s="81">
        <f t="shared" ca="1" si="162"/>
        <v>20</v>
      </c>
      <c r="AS47" s="81" t="str">
        <f t="shared" si="63"/>
        <v/>
      </c>
      <c r="AT47" s="81" t="str">
        <f t="shared" si="64"/>
        <v/>
      </c>
      <c r="AU47" s="81" t="str">
        <f t="shared" si="65"/>
        <v/>
      </c>
      <c r="AV47" s="81" t="str">
        <f t="shared" si="66"/>
        <v/>
      </c>
      <c r="AW47" s="83" t="str">
        <f t="shared" si="67"/>
        <v/>
      </c>
      <c r="AY47" s="85">
        <f t="shared" ca="1" si="24"/>
        <v>3.5874625276993788</v>
      </c>
      <c r="BA47" s="68">
        <f t="shared" ca="1" si="25"/>
        <v>4</v>
      </c>
      <c r="BB47" s="81">
        <f t="shared" ref="BB47:BE47" ca="1" si="163">IF($B47&gt;=$AE$7,(IF(BB$11&lt;=$AE$7,ROUNDUP($AY47+(BA$11*($C47/$AE$7)),0),"")),(IF(BB$11&lt;=$B47,BB$11,"")))</f>
        <v>8</v>
      </c>
      <c r="BC47" s="81">
        <f t="shared" ca="1" si="163"/>
        <v>12</v>
      </c>
      <c r="BD47" s="81">
        <f t="shared" ca="1" si="163"/>
        <v>16</v>
      </c>
      <c r="BE47" s="83">
        <f t="shared" ca="1" si="163"/>
        <v>20</v>
      </c>
    </row>
    <row r="48" spans="1:57" s="18" customFormat="1" x14ac:dyDescent="0.25">
      <c r="A48" s="59" t="s">
        <v>36</v>
      </c>
      <c r="B48" s="60">
        <v>122</v>
      </c>
      <c r="C48" s="68">
        <f t="shared" si="18"/>
        <v>20</v>
      </c>
      <c r="D48" s="58">
        <f t="shared" si="27"/>
        <v>6.1</v>
      </c>
      <c r="E48" s="85">
        <f t="shared" ca="1" si="19"/>
        <v>4.270097427500418</v>
      </c>
      <c r="F48" s="58"/>
      <c r="G48" s="68">
        <f t="shared" ca="1" si="20"/>
        <v>5</v>
      </c>
      <c r="H48" s="69">
        <f t="shared" ref="H48:AD48" ca="1" si="164">IF(H$11&lt;=$C48,ROUNDUP($E48+G$11*$D48,0),"")</f>
        <v>11</v>
      </c>
      <c r="I48" s="69">
        <f t="shared" ca="1" si="164"/>
        <v>17</v>
      </c>
      <c r="J48" s="69">
        <f t="shared" ca="1" si="164"/>
        <v>23</v>
      </c>
      <c r="K48" s="69">
        <f t="shared" ca="1" si="164"/>
        <v>29</v>
      </c>
      <c r="L48" s="69">
        <f t="shared" ca="1" si="164"/>
        <v>35</v>
      </c>
      <c r="M48" s="69">
        <f t="shared" ca="1" si="164"/>
        <v>41</v>
      </c>
      <c r="N48" s="69">
        <f t="shared" ca="1" si="164"/>
        <v>47</v>
      </c>
      <c r="O48" s="69">
        <f t="shared" ca="1" si="164"/>
        <v>54</v>
      </c>
      <c r="P48" s="69">
        <f t="shared" ca="1" si="164"/>
        <v>60</v>
      </c>
      <c r="Q48" s="69">
        <f t="shared" ca="1" si="164"/>
        <v>66</v>
      </c>
      <c r="R48" s="69">
        <f t="shared" ca="1" si="164"/>
        <v>72</v>
      </c>
      <c r="S48" s="69">
        <f t="shared" ca="1" si="164"/>
        <v>78</v>
      </c>
      <c r="T48" s="69">
        <f t="shared" ca="1" si="164"/>
        <v>84</v>
      </c>
      <c r="U48" s="69">
        <f t="shared" ca="1" si="164"/>
        <v>90</v>
      </c>
      <c r="V48" s="69">
        <f t="shared" ca="1" si="164"/>
        <v>96</v>
      </c>
      <c r="W48" s="69">
        <f t="shared" ca="1" si="164"/>
        <v>102</v>
      </c>
      <c r="X48" s="69">
        <f t="shared" ca="1" si="164"/>
        <v>108</v>
      </c>
      <c r="Y48" s="69">
        <f t="shared" ca="1" si="164"/>
        <v>115</v>
      </c>
      <c r="Z48" s="69">
        <f t="shared" ca="1" si="164"/>
        <v>121</v>
      </c>
      <c r="AA48" s="69" t="str">
        <f t="shared" si="164"/>
        <v/>
      </c>
      <c r="AB48" s="69" t="str">
        <f t="shared" si="164"/>
        <v/>
      </c>
      <c r="AC48" s="69" t="str">
        <f t="shared" si="164"/>
        <v/>
      </c>
      <c r="AD48" s="69" t="str">
        <f t="shared" si="164"/>
        <v/>
      </c>
      <c r="AE48" s="70" t="str">
        <f t="shared" si="152"/>
        <v/>
      </c>
      <c r="AG48" s="85">
        <f t="shared" ca="1" si="70"/>
        <v>1.4385194598830084</v>
      </c>
      <c r="AI48" s="68">
        <f t="shared" ca="1" si="4"/>
        <v>2</v>
      </c>
      <c r="AJ48" s="81">
        <f t="shared" ca="1" si="55"/>
        <v>4</v>
      </c>
      <c r="AK48" s="81">
        <f t="shared" ca="1" si="56"/>
        <v>6</v>
      </c>
      <c r="AL48" s="81">
        <f t="shared" ca="1" si="57"/>
        <v>8</v>
      </c>
      <c r="AM48" s="81">
        <f t="shared" ca="1" si="58"/>
        <v>10</v>
      </c>
      <c r="AN48" s="81">
        <f t="shared" ca="1" si="59"/>
        <v>12</v>
      </c>
      <c r="AO48" s="81">
        <f t="shared" ca="1" si="60"/>
        <v>14</v>
      </c>
      <c r="AP48" s="81">
        <f t="shared" ca="1" si="61"/>
        <v>16</v>
      </c>
      <c r="AQ48" s="81">
        <f t="shared" ref="AQ48:AR48" ca="1" si="165">IF((IF(AQ$11&lt;=($AE$6*$D$6),ROUNDUP($AG48+(AP$11*$AL$6),0),""))&lt;=$C48,(IF(AQ$11&lt;=($AE$6*$D$6),ROUNDUP($AG48+(AP$11*$AL$6),0),"")),"")</f>
        <v>18</v>
      </c>
      <c r="AR48" s="81">
        <f t="shared" ca="1" si="165"/>
        <v>20</v>
      </c>
      <c r="AS48" s="81" t="str">
        <f t="shared" si="63"/>
        <v/>
      </c>
      <c r="AT48" s="81" t="str">
        <f t="shared" si="64"/>
        <v/>
      </c>
      <c r="AU48" s="81" t="str">
        <f t="shared" si="65"/>
        <v/>
      </c>
      <c r="AV48" s="81" t="str">
        <f t="shared" si="66"/>
        <v/>
      </c>
      <c r="AW48" s="83" t="str">
        <f t="shared" si="67"/>
        <v/>
      </c>
      <c r="AY48" s="85">
        <f t="shared" ca="1" si="24"/>
        <v>3.0245001851058535</v>
      </c>
      <c r="BA48" s="68">
        <f t="shared" ca="1" si="25"/>
        <v>4</v>
      </c>
      <c r="BB48" s="81">
        <f t="shared" ref="BB48:BE48" ca="1" si="166">IF($B48&gt;=$AE$7,(IF(BB$11&lt;=$AE$7,ROUNDUP($AY48+(BA$11*($C48/$AE$7)),0),"")),(IF(BB$11&lt;=$B48,BB$11,"")))</f>
        <v>8</v>
      </c>
      <c r="BC48" s="81">
        <f t="shared" ca="1" si="166"/>
        <v>12</v>
      </c>
      <c r="BD48" s="81">
        <f t="shared" ca="1" si="166"/>
        <v>16</v>
      </c>
      <c r="BE48" s="83">
        <f t="shared" ca="1" si="166"/>
        <v>20</v>
      </c>
    </row>
    <row r="49" spans="1:57" s="18" customFormat="1" x14ac:dyDescent="0.25">
      <c r="A49" s="59" t="s">
        <v>37</v>
      </c>
      <c r="B49" s="60">
        <v>168</v>
      </c>
      <c r="C49" s="68">
        <f t="shared" si="18"/>
        <v>20</v>
      </c>
      <c r="D49" s="58">
        <f t="shared" si="27"/>
        <v>8.4</v>
      </c>
      <c r="E49" s="85">
        <f t="shared" ca="1" si="19"/>
        <v>3.9375723006378074</v>
      </c>
      <c r="F49" s="58"/>
      <c r="G49" s="68">
        <f t="shared" ca="1" si="20"/>
        <v>4</v>
      </c>
      <c r="H49" s="69">
        <f t="shared" ref="H49:AD49" ca="1" si="167">IF(H$11&lt;=$C49,ROUNDUP($E49+G$11*$D49,0),"")</f>
        <v>13</v>
      </c>
      <c r="I49" s="69">
        <f t="shared" ca="1" si="167"/>
        <v>21</v>
      </c>
      <c r="J49" s="69">
        <f t="shared" ca="1" si="167"/>
        <v>30</v>
      </c>
      <c r="K49" s="69">
        <f t="shared" ca="1" si="167"/>
        <v>38</v>
      </c>
      <c r="L49" s="69">
        <f t="shared" ca="1" si="167"/>
        <v>46</v>
      </c>
      <c r="M49" s="69">
        <f t="shared" ca="1" si="167"/>
        <v>55</v>
      </c>
      <c r="N49" s="69">
        <f t="shared" ca="1" si="167"/>
        <v>63</v>
      </c>
      <c r="O49" s="69">
        <f t="shared" ca="1" si="167"/>
        <v>72</v>
      </c>
      <c r="P49" s="69">
        <f t="shared" ca="1" si="167"/>
        <v>80</v>
      </c>
      <c r="Q49" s="69">
        <f t="shared" ca="1" si="167"/>
        <v>88</v>
      </c>
      <c r="R49" s="69">
        <f t="shared" ca="1" si="167"/>
        <v>97</v>
      </c>
      <c r="S49" s="69">
        <f t="shared" ca="1" si="167"/>
        <v>105</v>
      </c>
      <c r="T49" s="69">
        <f t="shared" ca="1" si="167"/>
        <v>114</v>
      </c>
      <c r="U49" s="69">
        <f t="shared" ca="1" si="167"/>
        <v>122</v>
      </c>
      <c r="V49" s="69">
        <f t="shared" ca="1" si="167"/>
        <v>130</v>
      </c>
      <c r="W49" s="69">
        <f t="shared" ca="1" si="167"/>
        <v>139</v>
      </c>
      <c r="X49" s="69">
        <f t="shared" ca="1" si="167"/>
        <v>147</v>
      </c>
      <c r="Y49" s="69">
        <f t="shared" ca="1" si="167"/>
        <v>156</v>
      </c>
      <c r="Z49" s="69">
        <f t="shared" ca="1" si="167"/>
        <v>164</v>
      </c>
      <c r="AA49" s="69" t="str">
        <f t="shared" si="167"/>
        <v/>
      </c>
      <c r="AB49" s="69" t="str">
        <f t="shared" si="167"/>
        <v/>
      </c>
      <c r="AC49" s="69" t="str">
        <f t="shared" si="167"/>
        <v/>
      </c>
      <c r="AD49" s="69" t="str">
        <f t="shared" si="167"/>
        <v/>
      </c>
      <c r="AE49" s="70" t="str">
        <f t="shared" si="152"/>
        <v/>
      </c>
      <c r="AG49" s="85">
        <f t="shared" ca="1" si="70"/>
        <v>1.9827266570453204</v>
      </c>
      <c r="AI49" s="68">
        <f t="shared" ca="1" si="4"/>
        <v>2</v>
      </c>
      <c r="AJ49" s="81">
        <f t="shared" ca="1" si="55"/>
        <v>4</v>
      </c>
      <c r="AK49" s="81">
        <f t="shared" ca="1" si="56"/>
        <v>6</v>
      </c>
      <c r="AL49" s="81">
        <f t="shared" ca="1" si="57"/>
        <v>8</v>
      </c>
      <c r="AM49" s="81">
        <f t="shared" ca="1" si="58"/>
        <v>10</v>
      </c>
      <c r="AN49" s="81">
        <f t="shared" ca="1" si="59"/>
        <v>12</v>
      </c>
      <c r="AO49" s="81">
        <f t="shared" ca="1" si="60"/>
        <v>14</v>
      </c>
      <c r="AP49" s="81">
        <f t="shared" ca="1" si="61"/>
        <v>16</v>
      </c>
      <c r="AQ49" s="81">
        <f t="shared" ref="AQ49:AR49" ca="1" si="168">IF((IF(AQ$11&lt;=($AE$6*$D$6),ROUNDUP($AG49+(AP$11*$AL$6),0),""))&lt;=$C49,(IF(AQ$11&lt;=($AE$6*$D$6),ROUNDUP($AG49+(AP$11*$AL$6),0),"")),"")</f>
        <v>18</v>
      </c>
      <c r="AR49" s="81">
        <f t="shared" ca="1" si="168"/>
        <v>20</v>
      </c>
      <c r="AS49" s="81" t="str">
        <f t="shared" si="63"/>
        <v/>
      </c>
      <c r="AT49" s="81" t="str">
        <f t="shared" si="64"/>
        <v/>
      </c>
      <c r="AU49" s="81" t="str">
        <f t="shared" si="65"/>
        <v/>
      </c>
      <c r="AV49" s="81" t="str">
        <f t="shared" si="66"/>
        <v/>
      </c>
      <c r="AW49" s="83" t="str">
        <f t="shared" si="67"/>
        <v/>
      </c>
      <c r="AY49" s="85">
        <f t="shared" ca="1" si="24"/>
        <v>2.4139867975842835</v>
      </c>
      <c r="BA49" s="68">
        <f t="shared" ca="1" si="25"/>
        <v>3</v>
      </c>
      <c r="BB49" s="81">
        <f t="shared" ref="BB49:BE49" ca="1" si="169">IF($B49&gt;=$AE$7,(IF(BB$11&lt;=$AE$7,ROUNDUP($AY49+(BA$11*($C49/$AE$7)),0),"")),(IF(BB$11&lt;=$B49,BB$11,"")))</f>
        <v>7</v>
      </c>
      <c r="BC49" s="81">
        <f t="shared" ca="1" si="169"/>
        <v>11</v>
      </c>
      <c r="BD49" s="81">
        <f t="shared" ca="1" si="169"/>
        <v>15</v>
      </c>
      <c r="BE49" s="83">
        <f t="shared" ca="1" si="169"/>
        <v>19</v>
      </c>
    </row>
    <row r="50" spans="1:57" s="18" customFormat="1" x14ac:dyDescent="0.25">
      <c r="A50" s="59" t="s">
        <v>38</v>
      </c>
      <c r="B50" s="60">
        <v>128</v>
      </c>
      <c r="C50" s="68">
        <f t="shared" si="18"/>
        <v>20</v>
      </c>
      <c r="D50" s="58">
        <f t="shared" si="27"/>
        <v>6.4</v>
      </c>
      <c r="E50" s="85">
        <f t="shared" ca="1" si="19"/>
        <v>4.8088665085402589</v>
      </c>
      <c r="F50" s="58"/>
      <c r="G50" s="68">
        <f t="shared" ca="1" si="20"/>
        <v>5</v>
      </c>
      <c r="H50" s="69">
        <f t="shared" ref="H50:AD50" ca="1" si="170">IF(H$11&lt;=$C50,ROUNDUP($E50+G$11*$D50,0),"")</f>
        <v>12</v>
      </c>
      <c r="I50" s="69">
        <f t="shared" ca="1" si="170"/>
        <v>18</v>
      </c>
      <c r="J50" s="69">
        <f t="shared" ca="1" si="170"/>
        <v>25</v>
      </c>
      <c r="K50" s="69">
        <f t="shared" ca="1" si="170"/>
        <v>31</v>
      </c>
      <c r="L50" s="69">
        <f t="shared" ca="1" si="170"/>
        <v>37</v>
      </c>
      <c r="M50" s="69">
        <f t="shared" ca="1" si="170"/>
        <v>44</v>
      </c>
      <c r="N50" s="69">
        <f t="shared" ca="1" si="170"/>
        <v>50</v>
      </c>
      <c r="O50" s="69">
        <f t="shared" ca="1" si="170"/>
        <v>57</v>
      </c>
      <c r="P50" s="69">
        <f t="shared" ca="1" si="170"/>
        <v>63</v>
      </c>
      <c r="Q50" s="69">
        <f t="shared" ca="1" si="170"/>
        <v>69</v>
      </c>
      <c r="R50" s="69">
        <f t="shared" ca="1" si="170"/>
        <v>76</v>
      </c>
      <c r="S50" s="69">
        <f t="shared" ca="1" si="170"/>
        <v>82</v>
      </c>
      <c r="T50" s="69">
        <f t="shared" ca="1" si="170"/>
        <v>89</v>
      </c>
      <c r="U50" s="69">
        <f t="shared" ca="1" si="170"/>
        <v>95</v>
      </c>
      <c r="V50" s="69">
        <f t="shared" ca="1" si="170"/>
        <v>101</v>
      </c>
      <c r="W50" s="69">
        <f t="shared" ca="1" si="170"/>
        <v>108</v>
      </c>
      <c r="X50" s="69">
        <f t="shared" ca="1" si="170"/>
        <v>114</v>
      </c>
      <c r="Y50" s="69">
        <f t="shared" ca="1" si="170"/>
        <v>121</v>
      </c>
      <c r="Z50" s="69">
        <f t="shared" ca="1" si="170"/>
        <v>127</v>
      </c>
      <c r="AA50" s="69" t="str">
        <f t="shared" si="170"/>
        <v/>
      </c>
      <c r="AB50" s="69" t="str">
        <f t="shared" si="170"/>
        <v/>
      </c>
      <c r="AC50" s="69" t="str">
        <f t="shared" si="170"/>
        <v/>
      </c>
      <c r="AD50" s="69" t="str">
        <f t="shared" si="170"/>
        <v/>
      </c>
      <c r="AE50" s="70" t="str">
        <f t="shared" si="152"/>
        <v/>
      </c>
      <c r="AG50" s="85">
        <f t="shared" ca="1" si="70"/>
        <v>0.48598085493882781</v>
      </c>
      <c r="AI50" s="68">
        <f t="shared" ca="1" si="4"/>
        <v>1</v>
      </c>
      <c r="AJ50" s="81">
        <f t="shared" ca="1" si="55"/>
        <v>3</v>
      </c>
      <c r="AK50" s="81">
        <f t="shared" ca="1" si="56"/>
        <v>5</v>
      </c>
      <c r="AL50" s="81">
        <f t="shared" ca="1" si="57"/>
        <v>7</v>
      </c>
      <c r="AM50" s="81">
        <f t="shared" ca="1" si="58"/>
        <v>9</v>
      </c>
      <c r="AN50" s="81">
        <f t="shared" ca="1" si="59"/>
        <v>11</v>
      </c>
      <c r="AO50" s="81">
        <f t="shared" ca="1" si="60"/>
        <v>13</v>
      </c>
      <c r="AP50" s="81">
        <f t="shared" ca="1" si="61"/>
        <v>15</v>
      </c>
      <c r="AQ50" s="81">
        <f t="shared" ref="AQ50:AR50" ca="1" si="171">IF((IF(AQ$11&lt;=($AE$6*$D$6),ROUNDUP($AG50+(AP$11*$AL$6),0),""))&lt;=$C50,(IF(AQ$11&lt;=($AE$6*$D$6),ROUNDUP($AG50+(AP$11*$AL$6),0),"")),"")</f>
        <v>17</v>
      </c>
      <c r="AR50" s="81">
        <f t="shared" ca="1" si="171"/>
        <v>19</v>
      </c>
      <c r="AS50" s="81" t="str">
        <f t="shared" si="63"/>
        <v/>
      </c>
      <c r="AT50" s="81" t="str">
        <f t="shared" si="64"/>
        <v/>
      </c>
      <c r="AU50" s="81" t="str">
        <f t="shared" si="65"/>
        <v/>
      </c>
      <c r="AV50" s="81" t="str">
        <f t="shared" si="66"/>
        <v/>
      </c>
      <c r="AW50" s="83" t="str">
        <f t="shared" si="67"/>
        <v/>
      </c>
      <c r="AY50" s="85">
        <f t="shared" ca="1" si="24"/>
        <v>2.1366119022306682</v>
      </c>
      <c r="BA50" s="68">
        <f t="shared" ca="1" si="25"/>
        <v>3</v>
      </c>
      <c r="BB50" s="81">
        <f t="shared" ref="BB50:BE50" ca="1" si="172">IF($B50&gt;=$AE$7,(IF(BB$11&lt;=$AE$7,ROUNDUP($AY50+(BA$11*($C50/$AE$7)),0),"")),(IF(BB$11&lt;=$B50,BB$11,"")))</f>
        <v>7</v>
      </c>
      <c r="BC50" s="81">
        <f t="shared" ca="1" si="172"/>
        <v>11</v>
      </c>
      <c r="BD50" s="81">
        <f t="shared" ca="1" si="172"/>
        <v>15</v>
      </c>
      <c r="BE50" s="83">
        <f t="shared" ca="1" si="172"/>
        <v>19</v>
      </c>
    </row>
    <row r="51" spans="1:57" s="18" customFormat="1" x14ac:dyDescent="0.25">
      <c r="A51" s="59" t="s">
        <v>39</v>
      </c>
      <c r="B51" s="60">
        <v>229</v>
      </c>
      <c r="C51" s="68">
        <f t="shared" si="18"/>
        <v>20</v>
      </c>
      <c r="D51" s="58">
        <f t="shared" si="27"/>
        <v>11.45</v>
      </c>
      <c r="E51" s="85">
        <f t="shared" ca="1" si="19"/>
        <v>0.7309250706874858</v>
      </c>
      <c r="F51" s="58"/>
      <c r="G51" s="68">
        <f t="shared" ca="1" si="20"/>
        <v>1</v>
      </c>
      <c r="H51" s="69">
        <f t="shared" ref="H51:AD51" ca="1" si="173">IF(H$11&lt;=$C51,ROUNDUP($E51+G$11*$D51,0),"")</f>
        <v>13</v>
      </c>
      <c r="I51" s="69">
        <f t="shared" ca="1" si="173"/>
        <v>24</v>
      </c>
      <c r="J51" s="69">
        <f t="shared" ca="1" si="173"/>
        <v>36</v>
      </c>
      <c r="K51" s="69">
        <f t="shared" ca="1" si="173"/>
        <v>47</v>
      </c>
      <c r="L51" s="69">
        <f t="shared" ca="1" si="173"/>
        <v>58</v>
      </c>
      <c r="M51" s="69">
        <f t="shared" ca="1" si="173"/>
        <v>70</v>
      </c>
      <c r="N51" s="69">
        <f t="shared" ca="1" si="173"/>
        <v>81</v>
      </c>
      <c r="O51" s="69">
        <f t="shared" ca="1" si="173"/>
        <v>93</v>
      </c>
      <c r="P51" s="69">
        <f t="shared" ca="1" si="173"/>
        <v>104</v>
      </c>
      <c r="Q51" s="69">
        <f t="shared" ca="1" si="173"/>
        <v>116</v>
      </c>
      <c r="R51" s="69">
        <f t="shared" ca="1" si="173"/>
        <v>127</v>
      </c>
      <c r="S51" s="69">
        <f t="shared" ca="1" si="173"/>
        <v>139</v>
      </c>
      <c r="T51" s="69">
        <f t="shared" ca="1" si="173"/>
        <v>150</v>
      </c>
      <c r="U51" s="69">
        <f t="shared" ca="1" si="173"/>
        <v>162</v>
      </c>
      <c r="V51" s="69">
        <f t="shared" ca="1" si="173"/>
        <v>173</v>
      </c>
      <c r="W51" s="69">
        <f t="shared" ca="1" si="173"/>
        <v>184</v>
      </c>
      <c r="X51" s="69">
        <f t="shared" ca="1" si="173"/>
        <v>196</v>
      </c>
      <c r="Y51" s="69">
        <f t="shared" ca="1" si="173"/>
        <v>207</v>
      </c>
      <c r="Z51" s="69">
        <f t="shared" ca="1" si="173"/>
        <v>219</v>
      </c>
      <c r="AA51" s="69" t="str">
        <f t="shared" si="173"/>
        <v/>
      </c>
      <c r="AB51" s="69" t="str">
        <f t="shared" si="173"/>
        <v/>
      </c>
      <c r="AC51" s="69" t="str">
        <f t="shared" si="173"/>
        <v/>
      </c>
      <c r="AD51" s="69" t="str">
        <f t="shared" si="173"/>
        <v/>
      </c>
      <c r="AE51" s="70" t="str">
        <f t="shared" si="152"/>
        <v/>
      </c>
      <c r="AG51" s="85">
        <f t="shared" ca="1" si="70"/>
        <v>1.498941763601112</v>
      </c>
      <c r="AI51" s="68">
        <f t="shared" ca="1" si="4"/>
        <v>2</v>
      </c>
      <c r="AJ51" s="81">
        <f t="shared" ca="1" si="55"/>
        <v>4</v>
      </c>
      <c r="AK51" s="81">
        <f t="shared" ca="1" si="56"/>
        <v>6</v>
      </c>
      <c r="AL51" s="81">
        <f t="shared" ca="1" si="57"/>
        <v>8</v>
      </c>
      <c r="AM51" s="81">
        <f t="shared" ca="1" si="58"/>
        <v>10</v>
      </c>
      <c r="AN51" s="81">
        <f t="shared" ca="1" si="59"/>
        <v>12</v>
      </c>
      <c r="AO51" s="81">
        <f t="shared" ca="1" si="60"/>
        <v>14</v>
      </c>
      <c r="AP51" s="81">
        <f t="shared" ca="1" si="61"/>
        <v>16</v>
      </c>
      <c r="AQ51" s="81">
        <f t="shared" ref="AQ51:AR51" ca="1" si="174">IF((IF(AQ$11&lt;=($AE$6*$D$6),ROUNDUP($AG51+(AP$11*$AL$6),0),""))&lt;=$C51,(IF(AQ$11&lt;=($AE$6*$D$6),ROUNDUP($AG51+(AP$11*$AL$6),0),"")),"")</f>
        <v>18</v>
      </c>
      <c r="AR51" s="81">
        <f t="shared" ca="1" si="174"/>
        <v>20</v>
      </c>
      <c r="AS51" s="81" t="str">
        <f t="shared" si="63"/>
        <v/>
      </c>
      <c r="AT51" s="81" t="str">
        <f t="shared" si="64"/>
        <v/>
      </c>
      <c r="AU51" s="81" t="str">
        <f t="shared" si="65"/>
        <v/>
      </c>
      <c r="AV51" s="81" t="str">
        <f t="shared" si="66"/>
        <v/>
      </c>
      <c r="AW51" s="83" t="str">
        <f t="shared" si="67"/>
        <v/>
      </c>
      <c r="AY51" s="85">
        <f t="shared" ca="1" si="24"/>
        <v>2.4733978049091401</v>
      </c>
      <c r="BA51" s="68">
        <f t="shared" ca="1" si="25"/>
        <v>3</v>
      </c>
      <c r="BB51" s="81">
        <f t="shared" ref="BB51:BE51" ca="1" si="175">IF($B51&gt;=$AE$7,(IF(BB$11&lt;=$AE$7,ROUNDUP($AY51+(BA$11*($C51/$AE$7)),0),"")),(IF(BB$11&lt;=$B51,BB$11,"")))</f>
        <v>7</v>
      </c>
      <c r="BC51" s="81">
        <f t="shared" ca="1" si="175"/>
        <v>11</v>
      </c>
      <c r="BD51" s="81">
        <f t="shared" ca="1" si="175"/>
        <v>15</v>
      </c>
      <c r="BE51" s="83">
        <f t="shared" ca="1" si="175"/>
        <v>19</v>
      </c>
    </row>
    <row r="52" spans="1:57" s="18" customFormat="1" x14ac:dyDescent="0.25">
      <c r="A52" s="59" t="s">
        <v>40</v>
      </c>
      <c r="B52" s="60">
        <v>198</v>
      </c>
      <c r="C52" s="68">
        <f t="shared" si="18"/>
        <v>20</v>
      </c>
      <c r="D52" s="58">
        <f t="shared" si="27"/>
        <v>9.9</v>
      </c>
      <c r="E52" s="85">
        <f t="shared" ca="1" si="19"/>
        <v>2.2104395735671796</v>
      </c>
      <c r="F52" s="58"/>
      <c r="G52" s="68">
        <f t="shared" ca="1" si="20"/>
        <v>3</v>
      </c>
      <c r="H52" s="69">
        <f t="shared" ref="H52:AD52" ca="1" si="176">IF(H$11&lt;=$C52,ROUNDUP($E52+G$11*$D52,0),"")</f>
        <v>13</v>
      </c>
      <c r="I52" s="69">
        <f t="shared" ca="1" si="176"/>
        <v>23</v>
      </c>
      <c r="J52" s="69">
        <f t="shared" ca="1" si="176"/>
        <v>32</v>
      </c>
      <c r="K52" s="69">
        <f t="shared" ca="1" si="176"/>
        <v>42</v>
      </c>
      <c r="L52" s="69">
        <f t="shared" ca="1" si="176"/>
        <v>52</v>
      </c>
      <c r="M52" s="69">
        <f t="shared" ca="1" si="176"/>
        <v>62</v>
      </c>
      <c r="N52" s="69">
        <f t="shared" ca="1" si="176"/>
        <v>72</v>
      </c>
      <c r="O52" s="69">
        <f t="shared" ca="1" si="176"/>
        <v>82</v>
      </c>
      <c r="P52" s="69">
        <f t="shared" ca="1" si="176"/>
        <v>92</v>
      </c>
      <c r="Q52" s="69">
        <f t="shared" ca="1" si="176"/>
        <v>102</v>
      </c>
      <c r="R52" s="69">
        <f t="shared" ca="1" si="176"/>
        <v>112</v>
      </c>
      <c r="S52" s="69">
        <f t="shared" ca="1" si="176"/>
        <v>122</v>
      </c>
      <c r="T52" s="69">
        <f t="shared" ca="1" si="176"/>
        <v>131</v>
      </c>
      <c r="U52" s="69">
        <f t="shared" ca="1" si="176"/>
        <v>141</v>
      </c>
      <c r="V52" s="69">
        <f t="shared" ca="1" si="176"/>
        <v>151</v>
      </c>
      <c r="W52" s="69">
        <f t="shared" ca="1" si="176"/>
        <v>161</v>
      </c>
      <c r="X52" s="69">
        <f t="shared" ca="1" si="176"/>
        <v>171</v>
      </c>
      <c r="Y52" s="69">
        <f t="shared" ca="1" si="176"/>
        <v>181</v>
      </c>
      <c r="Z52" s="69">
        <f t="shared" ca="1" si="176"/>
        <v>191</v>
      </c>
      <c r="AA52" s="69" t="str">
        <f t="shared" si="176"/>
        <v/>
      </c>
      <c r="AB52" s="69" t="str">
        <f t="shared" si="176"/>
        <v/>
      </c>
      <c r="AC52" s="69" t="str">
        <f t="shared" si="176"/>
        <v/>
      </c>
      <c r="AD52" s="69" t="str">
        <f t="shared" si="176"/>
        <v/>
      </c>
      <c r="AE52" s="70" t="str">
        <f t="shared" si="152"/>
        <v/>
      </c>
      <c r="AG52" s="85">
        <f t="shared" ca="1" si="70"/>
        <v>0.37578135506549648</v>
      </c>
      <c r="AI52" s="68">
        <f t="shared" ca="1" si="4"/>
        <v>1</v>
      </c>
      <c r="AJ52" s="81">
        <f t="shared" ca="1" si="55"/>
        <v>3</v>
      </c>
      <c r="AK52" s="81">
        <f t="shared" ca="1" si="56"/>
        <v>5</v>
      </c>
      <c r="AL52" s="81">
        <f t="shared" ca="1" si="57"/>
        <v>7</v>
      </c>
      <c r="AM52" s="81">
        <f t="shared" ca="1" si="58"/>
        <v>9</v>
      </c>
      <c r="AN52" s="81">
        <f t="shared" ca="1" si="59"/>
        <v>11</v>
      </c>
      <c r="AO52" s="81">
        <f t="shared" ca="1" si="60"/>
        <v>13</v>
      </c>
      <c r="AP52" s="81">
        <f t="shared" ca="1" si="61"/>
        <v>15</v>
      </c>
      <c r="AQ52" s="81">
        <f t="shared" ref="AQ52:AR52" ca="1" si="177">IF((IF(AQ$11&lt;=($AE$6*$D$6),ROUNDUP($AG52+(AP$11*$AL$6),0),""))&lt;=$C52,(IF(AQ$11&lt;=($AE$6*$D$6),ROUNDUP($AG52+(AP$11*$AL$6),0),"")),"")</f>
        <v>17</v>
      </c>
      <c r="AR52" s="81">
        <f t="shared" ca="1" si="177"/>
        <v>19</v>
      </c>
      <c r="AS52" s="81" t="str">
        <f t="shared" si="63"/>
        <v/>
      </c>
      <c r="AT52" s="81" t="str">
        <f t="shared" si="64"/>
        <v/>
      </c>
      <c r="AU52" s="81" t="str">
        <f t="shared" si="65"/>
        <v/>
      </c>
      <c r="AV52" s="81" t="str">
        <f t="shared" si="66"/>
        <v/>
      </c>
      <c r="AW52" s="83" t="str">
        <f t="shared" si="67"/>
        <v/>
      </c>
      <c r="AY52" s="85">
        <f t="shared" ca="1" si="24"/>
        <v>3.9506295896622134E-2</v>
      </c>
      <c r="BA52" s="68">
        <f t="shared" ca="1" si="25"/>
        <v>1</v>
      </c>
      <c r="BB52" s="81">
        <f t="shared" ref="BB52:BE52" ca="1" si="178">IF($B52&gt;=$AE$7,(IF(BB$11&lt;=$AE$7,ROUNDUP($AY52+(BA$11*($C52/$AE$7)),0),"")),(IF(BB$11&lt;=$B52,BB$11,"")))</f>
        <v>5</v>
      </c>
      <c r="BC52" s="81">
        <f t="shared" ca="1" si="178"/>
        <v>9</v>
      </c>
      <c r="BD52" s="81">
        <f t="shared" ca="1" si="178"/>
        <v>13</v>
      </c>
      <c r="BE52" s="83">
        <f t="shared" ca="1" si="178"/>
        <v>17</v>
      </c>
    </row>
    <row r="53" spans="1:57" s="18" customFormat="1" x14ac:dyDescent="0.25">
      <c r="A53" s="59" t="s">
        <v>41</v>
      </c>
      <c r="B53" s="60">
        <v>152</v>
      </c>
      <c r="C53" s="68">
        <f t="shared" si="18"/>
        <v>20</v>
      </c>
      <c r="D53" s="58">
        <f t="shared" si="27"/>
        <v>7.6</v>
      </c>
      <c r="E53" s="85">
        <f t="shared" ca="1" si="19"/>
        <v>4.9363423904102524</v>
      </c>
      <c r="F53" s="58"/>
      <c r="G53" s="68">
        <f t="shared" ca="1" si="20"/>
        <v>5</v>
      </c>
      <c r="H53" s="69">
        <f t="shared" ref="H53:AD53" ca="1" si="179">IF(H$11&lt;=$C53,ROUNDUP($E53+G$11*$D53,0),"")</f>
        <v>13</v>
      </c>
      <c r="I53" s="69">
        <f t="shared" ca="1" si="179"/>
        <v>21</v>
      </c>
      <c r="J53" s="69">
        <f t="shared" ca="1" si="179"/>
        <v>28</v>
      </c>
      <c r="K53" s="69">
        <f t="shared" ca="1" si="179"/>
        <v>36</v>
      </c>
      <c r="L53" s="69">
        <f t="shared" ca="1" si="179"/>
        <v>43</v>
      </c>
      <c r="M53" s="69">
        <f t="shared" ca="1" si="179"/>
        <v>51</v>
      </c>
      <c r="N53" s="69">
        <f t="shared" ca="1" si="179"/>
        <v>59</v>
      </c>
      <c r="O53" s="69">
        <f t="shared" ca="1" si="179"/>
        <v>66</v>
      </c>
      <c r="P53" s="69">
        <f t="shared" ca="1" si="179"/>
        <v>74</v>
      </c>
      <c r="Q53" s="69">
        <f t="shared" ca="1" si="179"/>
        <v>81</v>
      </c>
      <c r="R53" s="69">
        <f t="shared" ca="1" si="179"/>
        <v>89</v>
      </c>
      <c r="S53" s="69">
        <f t="shared" ca="1" si="179"/>
        <v>97</v>
      </c>
      <c r="T53" s="69">
        <f t="shared" ca="1" si="179"/>
        <v>104</v>
      </c>
      <c r="U53" s="69">
        <f t="shared" ca="1" si="179"/>
        <v>112</v>
      </c>
      <c r="V53" s="69">
        <f t="shared" ca="1" si="179"/>
        <v>119</v>
      </c>
      <c r="W53" s="69">
        <f t="shared" ca="1" si="179"/>
        <v>127</v>
      </c>
      <c r="X53" s="69">
        <f t="shared" ca="1" si="179"/>
        <v>135</v>
      </c>
      <c r="Y53" s="69">
        <f t="shared" ca="1" si="179"/>
        <v>142</v>
      </c>
      <c r="Z53" s="69">
        <f t="shared" ca="1" si="179"/>
        <v>150</v>
      </c>
      <c r="AA53" s="69" t="str">
        <f t="shared" si="179"/>
        <v/>
      </c>
      <c r="AB53" s="69" t="str">
        <f t="shared" si="179"/>
        <v/>
      </c>
      <c r="AC53" s="69" t="str">
        <f t="shared" si="179"/>
        <v/>
      </c>
      <c r="AD53" s="69" t="str">
        <f t="shared" si="179"/>
        <v/>
      </c>
      <c r="AE53" s="70" t="str">
        <f t="shared" si="152"/>
        <v/>
      </c>
      <c r="AG53" s="85">
        <f t="shared" ca="1" si="70"/>
        <v>1.5412052746721736</v>
      </c>
      <c r="AI53" s="68">
        <f t="shared" ca="1" si="4"/>
        <v>2</v>
      </c>
      <c r="AJ53" s="81">
        <f t="shared" ca="1" si="55"/>
        <v>4</v>
      </c>
      <c r="AK53" s="81">
        <f t="shared" ca="1" si="56"/>
        <v>6</v>
      </c>
      <c r="AL53" s="81">
        <f t="shared" ca="1" si="57"/>
        <v>8</v>
      </c>
      <c r="AM53" s="81">
        <f t="shared" ca="1" si="58"/>
        <v>10</v>
      </c>
      <c r="AN53" s="81">
        <f t="shared" ca="1" si="59"/>
        <v>12</v>
      </c>
      <c r="AO53" s="81">
        <f t="shared" ca="1" si="60"/>
        <v>14</v>
      </c>
      <c r="AP53" s="81">
        <f t="shared" ca="1" si="61"/>
        <v>16</v>
      </c>
      <c r="AQ53" s="81">
        <f t="shared" ref="AQ53:AR53" ca="1" si="180">IF((IF(AQ$11&lt;=($AE$6*$D$6),ROUNDUP($AG53+(AP$11*$AL$6),0),""))&lt;=$C53,(IF(AQ$11&lt;=($AE$6*$D$6),ROUNDUP($AG53+(AP$11*$AL$6),0),"")),"")</f>
        <v>18</v>
      </c>
      <c r="AR53" s="81">
        <f t="shared" ca="1" si="180"/>
        <v>20</v>
      </c>
      <c r="AS53" s="81" t="str">
        <f t="shared" si="63"/>
        <v/>
      </c>
      <c r="AT53" s="81" t="str">
        <f t="shared" si="64"/>
        <v/>
      </c>
      <c r="AU53" s="81" t="str">
        <f t="shared" si="65"/>
        <v/>
      </c>
      <c r="AV53" s="81" t="str">
        <f t="shared" si="66"/>
        <v/>
      </c>
      <c r="AW53" s="83" t="str">
        <f t="shared" si="67"/>
        <v/>
      </c>
      <c r="AY53" s="85">
        <f t="shared" ca="1" si="24"/>
        <v>2.2178469617787031</v>
      </c>
      <c r="BA53" s="68">
        <f t="shared" ca="1" si="25"/>
        <v>3</v>
      </c>
      <c r="BB53" s="81">
        <f t="shared" ref="BB53:BE53" ca="1" si="181">IF($B53&gt;=$AE$7,(IF(BB$11&lt;=$AE$7,ROUNDUP($AY53+(BA$11*($C53/$AE$7)),0),"")),(IF(BB$11&lt;=$B53,BB$11,"")))</f>
        <v>7</v>
      </c>
      <c r="BC53" s="81">
        <f t="shared" ca="1" si="181"/>
        <v>11</v>
      </c>
      <c r="BD53" s="81">
        <f t="shared" ca="1" si="181"/>
        <v>15</v>
      </c>
      <c r="BE53" s="83">
        <f t="shared" ca="1" si="181"/>
        <v>19</v>
      </c>
    </row>
    <row r="54" spans="1:57" s="18" customFormat="1" x14ac:dyDescent="0.25">
      <c r="A54" s="59" t="s">
        <v>42</v>
      </c>
      <c r="B54" s="60">
        <v>145</v>
      </c>
      <c r="C54" s="68">
        <f t="shared" si="18"/>
        <v>20</v>
      </c>
      <c r="D54" s="58">
        <f t="shared" si="27"/>
        <v>7.25</v>
      </c>
      <c r="E54" s="85">
        <f t="shared" ca="1" si="19"/>
        <v>4.653742130870806</v>
      </c>
      <c r="F54" s="58"/>
      <c r="G54" s="68">
        <f t="shared" ca="1" si="20"/>
        <v>5</v>
      </c>
      <c r="H54" s="69">
        <f t="shared" ref="H54:AD54" ca="1" si="182">IF(H$11&lt;=$C54,ROUNDUP($E54+G$11*$D54,0),"")</f>
        <v>12</v>
      </c>
      <c r="I54" s="69">
        <f t="shared" ca="1" si="182"/>
        <v>20</v>
      </c>
      <c r="J54" s="69">
        <f t="shared" ca="1" si="182"/>
        <v>27</v>
      </c>
      <c r="K54" s="69">
        <f t="shared" ca="1" si="182"/>
        <v>34</v>
      </c>
      <c r="L54" s="69">
        <f t="shared" ca="1" si="182"/>
        <v>41</v>
      </c>
      <c r="M54" s="69">
        <f t="shared" ca="1" si="182"/>
        <v>49</v>
      </c>
      <c r="N54" s="69">
        <f t="shared" ca="1" si="182"/>
        <v>56</v>
      </c>
      <c r="O54" s="69">
        <f t="shared" ca="1" si="182"/>
        <v>63</v>
      </c>
      <c r="P54" s="69">
        <f t="shared" ca="1" si="182"/>
        <v>70</v>
      </c>
      <c r="Q54" s="69">
        <f t="shared" ca="1" si="182"/>
        <v>78</v>
      </c>
      <c r="R54" s="69">
        <f t="shared" ca="1" si="182"/>
        <v>85</v>
      </c>
      <c r="S54" s="69">
        <f t="shared" ca="1" si="182"/>
        <v>92</v>
      </c>
      <c r="T54" s="69">
        <f t="shared" ca="1" si="182"/>
        <v>99</v>
      </c>
      <c r="U54" s="69">
        <f t="shared" ca="1" si="182"/>
        <v>107</v>
      </c>
      <c r="V54" s="69">
        <f t="shared" ca="1" si="182"/>
        <v>114</v>
      </c>
      <c r="W54" s="69">
        <f t="shared" ca="1" si="182"/>
        <v>121</v>
      </c>
      <c r="X54" s="69">
        <f t="shared" ca="1" si="182"/>
        <v>128</v>
      </c>
      <c r="Y54" s="69">
        <f t="shared" ca="1" si="182"/>
        <v>136</v>
      </c>
      <c r="Z54" s="69">
        <f t="shared" ca="1" si="182"/>
        <v>143</v>
      </c>
      <c r="AA54" s="69" t="str">
        <f t="shared" si="182"/>
        <v/>
      </c>
      <c r="AB54" s="69" t="str">
        <f t="shared" si="182"/>
        <v/>
      </c>
      <c r="AC54" s="69" t="str">
        <f t="shared" si="182"/>
        <v/>
      </c>
      <c r="AD54" s="69" t="str">
        <f t="shared" si="182"/>
        <v/>
      </c>
      <c r="AE54" s="70" t="str">
        <f t="shared" si="152"/>
        <v/>
      </c>
      <c r="AG54" s="85">
        <f t="shared" ca="1" si="70"/>
        <v>0.84837680815218852</v>
      </c>
      <c r="AI54" s="68">
        <f t="shared" ca="1" si="4"/>
        <v>1</v>
      </c>
      <c r="AJ54" s="81">
        <f t="shared" ca="1" si="55"/>
        <v>3</v>
      </c>
      <c r="AK54" s="81">
        <f t="shared" ca="1" si="56"/>
        <v>5</v>
      </c>
      <c r="AL54" s="81">
        <f t="shared" ca="1" si="57"/>
        <v>7</v>
      </c>
      <c r="AM54" s="81">
        <f t="shared" ca="1" si="58"/>
        <v>9</v>
      </c>
      <c r="AN54" s="81">
        <f t="shared" ca="1" si="59"/>
        <v>11</v>
      </c>
      <c r="AO54" s="81">
        <f t="shared" ca="1" si="60"/>
        <v>13</v>
      </c>
      <c r="AP54" s="81">
        <f t="shared" ca="1" si="61"/>
        <v>15</v>
      </c>
      <c r="AQ54" s="81">
        <f t="shared" ref="AQ54:AR54" ca="1" si="183">IF((IF(AQ$11&lt;=($AE$6*$D$6),ROUNDUP($AG54+(AP$11*$AL$6),0),""))&lt;=$C54,(IF(AQ$11&lt;=($AE$6*$D$6),ROUNDUP($AG54+(AP$11*$AL$6),0),"")),"")</f>
        <v>17</v>
      </c>
      <c r="AR54" s="81">
        <f t="shared" ca="1" si="183"/>
        <v>19</v>
      </c>
      <c r="AS54" s="81" t="str">
        <f t="shared" si="63"/>
        <v/>
      </c>
      <c r="AT54" s="81" t="str">
        <f t="shared" si="64"/>
        <v/>
      </c>
      <c r="AU54" s="81" t="str">
        <f t="shared" si="65"/>
        <v/>
      </c>
      <c r="AV54" s="81" t="str">
        <f t="shared" si="66"/>
        <v/>
      </c>
      <c r="AW54" s="83" t="str">
        <f t="shared" si="67"/>
        <v/>
      </c>
      <c r="AY54" s="85">
        <f t="shared" ca="1" si="24"/>
        <v>1.3197800030685336</v>
      </c>
      <c r="BA54" s="68">
        <f t="shared" ca="1" si="25"/>
        <v>2</v>
      </c>
      <c r="BB54" s="81">
        <f t="shared" ref="BB54:BE54" ca="1" si="184">IF($B54&gt;=$AE$7,(IF(BB$11&lt;=$AE$7,ROUNDUP($AY54+(BA$11*($C54/$AE$7)),0),"")),(IF(BB$11&lt;=$B54,BB$11,"")))</f>
        <v>6</v>
      </c>
      <c r="BC54" s="81">
        <f t="shared" ca="1" si="184"/>
        <v>10</v>
      </c>
      <c r="BD54" s="81">
        <f t="shared" ca="1" si="184"/>
        <v>14</v>
      </c>
      <c r="BE54" s="83">
        <f t="shared" ca="1" si="184"/>
        <v>18</v>
      </c>
    </row>
    <row r="55" spans="1:57" s="18" customFormat="1" x14ac:dyDescent="0.25">
      <c r="A55" s="59" t="s">
        <v>43</v>
      </c>
      <c r="B55" s="60">
        <v>189</v>
      </c>
      <c r="C55" s="68">
        <f t="shared" si="18"/>
        <v>20</v>
      </c>
      <c r="D55" s="58">
        <f t="shared" si="27"/>
        <v>9.4499999999999993</v>
      </c>
      <c r="E55" s="85">
        <f t="shared" ca="1" si="19"/>
        <v>4.6431204456486705</v>
      </c>
      <c r="F55" s="58"/>
      <c r="G55" s="68">
        <f t="shared" ca="1" si="20"/>
        <v>5</v>
      </c>
      <c r="H55" s="69">
        <f t="shared" ref="H55:AD55" ca="1" si="185">IF(H$11&lt;=$C55,ROUNDUP($E55+G$11*$D55,0),"")</f>
        <v>15</v>
      </c>
      <c r="I55" s="69">
        <f t="shared" ca="1" si="185"/>
        <v>24</v>
      </c>
      <c r="J55" s="69">
        <f t="shared" ca="1" si="185"/>
        <v>33</v>
      </c>
      <c r="K55" s="69">
        <f t="shared" ca="1" si="185"/>
        <v>43</v>
      </c>
      <c r="L55" s="69">
        <f t="shared" ca="1" si="185"/>
        <v>52</v>
      </c>
      <c r="M55" s="69">
        <f t="shared" ca="1" si="185"/>
        <v>62</v>
      </c>
      <c r="N55" s="69">
        <f t="shared" ca="1" si="185"/>
        <v>71</v>
      </c>
      <c r="O55" s="69">
        <f t="shared" ca="1" si="185"/>
        <v>81</v>
      </c>
      <c r="P55" s="69">
        <f t="shared" ca="1" si="185"/>
        <v>90</v>
      </c>
      <c r="Q55" s="69">
        <f t="shared" ca="1" si="185"/>
        <v>100</v>
      </c>
      <c r="R55" s="69">
        <f t="shared" ca="1" si="185"/>
        <v>109</v>
      </c>
      <c r="S55" s="69">
        <f t="shared" ca="1" si="185"/>
        <v>119</v>
      </c>
      <c r="T55" s="69">
        <f t="shared" ca="1" si="185"/>
        <v>128</v>
      </c>
      <c r="U55" s="69">
        <f t="shared" ca="1" si="185"/>
        <v>137</v>
      </c>
      <c r="V55" s="69">
        <f t="shared" ca="1" si="185"/>
        <v>147</v>
      </c>
      <c r="W55" s="69">
        <f t="shared" ca="1" si="185"/>
        <v>156</v>
      </c>
      <c r="X55" s="69">
        <f t="shared" ca="1" si="185"/>
        <v>166</v>
      </c>
      <c r="Y55" s="69">
        <f t="shared" ca="1" si="185"/>
        <v>175</v>
      </c>
      <c r="Z55" s="69">
        <f t="shared" ca="1" si="185"/>
        <v>185</v>
      </c>
      <c r="AA55" s="69" t="str">
        <f t="shared" si="185"/>
        <v/>
      </c>
      <c r="AB55" s="69" t="str">
        <f t="shared" si="185"/>
        <v/>
      </c>
      <c r="AC55" s="69" t="str">
        <f t="shared" si="185"/>
        <v/>
      </c>
      <c r="AD55" s="69" t="str">
        <f t="shared" si="185"/>
        <v/>
      </c>
      <c r="AE55" s="70" t="str">
        <f t="shared" si="152"/>
        <v/>
      </c>
      <c r="AG55" s="85">
        <f t="shared" ca="1" si="70"/>
        <v>0.67739582923887953</v>
      </c>
      <c r="AI55" s="68">
        <f t="shared" ca="1" si="4"/>
        <v>1</v>
      </c>
      <c r="AJ55" s="81">
        <f t="shared" ca="1" si="55"/>
        <v>3</v>
      </c>
      <c r="AK55" s="81">
        <f t="shared" ca="1" si="56"/>
        <v>5</v>
      </c>
      <c r="AL55" s="81">
        <f t="shared" ca="1" si="57"/>
        <v>7</v>
      </c>
      <c r="AM55" s="81">
        <f t="shared" ca="1" si="58"/>
        <v>9</v>
      </c>
      <c r="AN55" s="81">
        <f t="shared" ca="1" si="59"/>
        <v>11</v>
      </c>
      <c r="AO55" s="81">
        <f t="shared" ca="1" si="60"/>
        <v>13</v>
      </c>
      <c r="AP55" s="81">
        <f t="shared" ca="1" si="61"/>
        <v>15</v>
      </c>
      <c r="AQ55" s="81">
        <f t="shared" ref="AQ55:AR55" ca="1" si="186">IF((IF(AQ$11&lt;=($AE$6*$D$6),ROUNDUP($AG55+(AP$11*$AL$6),0),""))&lt;=$C55,(IF(AQ$11&lt;=($AE$6*$D$6),ROUNDUP($AG55+(AP$11*$AL$6),0),"")),"")</f>
        <v>17</v>
      </c>
      <c r="AR55" s="81">
        <f t="shared" ca="1" si="186"/>
        <v>19</v>
      </c>
      <c r="AS55" s="81" t="str">
        <f t="shared" si="63"/>
        <v/>
      </c>
      <c r="AT55" s="81" t="str">
        <f t="shared" si="64"/>
        <v/>
      </c>
      <c r="AU55" s="81" t="str">
        <f t="shared" si="65"/>
        <v/>
      </c>
      <c r="AV55" s="81" t="str">
        <f t="shared" si="66"/>
        <v/>
      </c>
      <c r="AW55" s="83" t="str">
        <f t="shared" si="67"/>
        <v/>
      </c>
      <c r="AY55" s="85">
        <f t="shared" ca="1" si="24"/>
        <v>1.2134346569193197</v>
      </c>
      <c r="BA55" s="68">
        <f t="shared" ca="1" si="25"/>
        <v>2</v>
      </c>
      <c r="BB55" s="81">
        <f t="shared" ref="BB55:BE55" ca="1" si="187">IF($B55&gt;=$AE$7,(IF(BB$11&lt;=$AE$7,ROUNDUP($AY55+(BA$11*($C55/$AE$7)),0),"")),(IF(BB$11&lt;=$B55,BB$11,"")))</f>
        <v>6</v>
      </c>
      <c r="BC55" s="81">
        <f t="shared" ca="1" si="187"/>
        <v>10</v>
      </c>
      <c r="BD55" s="81">
        <f t="shared" ca="1" si="187"/>
        <v>14</v>
      </c>
      <c r="BE55" s="83">
        <f t="shared" ca="1" si="187"/>
        <v>18</v>
      </c>
    </row>
    <row r="56" spans="1:57" s="18" customFormat="1" x14ac:dyDescent="0.25">
      <c r="A56" s="59" t="s">
        <v>44</v>
      </c>
      <c r="B56" s="60">
        <v>139</v>
      </c>
      <c r="C56" s="68">
        <f t="shared" si="18"/>
        <v>20</v>
      </c>
      <c r="D56" s="58">
        <f t="shared" si="27"/>
        <v>6.95</v>
      </c>
      <c r="E56" s="85">
        <f t="shared" ca="1" si="19"/>
        <v>0.95061570935734552</v>
      </c>
      <c r="F56" s="58"/>
      <c r="G56" s="68">
        <f t="shared" ca="1" si="20"/>
        <v>1</v>
      </c>
      <c r="H56" s="69">
        <f t="shared" ref="H56:AD56" ca="1" si="188">IF(H$11&lt;=$C56,ROUNDUP($E56+G$11*$D56,0),"")</f>
        <v>8</v>
      </c>
      <c r="I56" s="69">
        <f t="shared" ca="1" si="188"/>
        <v>15</v>
      </c>
      <c r="J56" s="69">
        <f t="shared" ca="1" si="188"/>
        <v>22</v>
      </c>
      <c r="K56" s="69">
        <f t="shared" ca="1" si="188"/>
        <v>29</v>
      </c>
      <c r="L56" s="69">
        <f t="shared" ca="1" si="188"/>
        <v>36</v>
      </c>
      <c r="M56" s="69">
        <f t="shared" ca="1" si="188"/>
        <v>43</v>
      </c>
      <c r="N56" s="69">
        <f t="shared" ca="1" si="188"/>
        <v>50</v>
      </c>
      <c r="O56" s="69">
        <f t="shared" ca="1" si="188"/>
        <v>57</v>
      </c>
      <c r="P56" s="69">
        <f t="shared" ca="1" si="188"/>
        <v>64</v>
      </c>
      <c r="Q56" s="69">
        <f t="shared" ca="1" si="188"/>
        <v>71</v>
      </c>
      <c r="R56" s="69">
        <f t="shared" ca="1" si="188"/>
        <v>78</v>
      </c>
      <c r="S56" s="69">
        <f t="shared" ca="1" si="188"/>
        <v>85</v>
      </c>
      <c r="T56" s="69">
        <f t="shared" ca="1" si="188"/>
        <v>92</v>
      </c>
      <c r="U56" s="69">
        <f t="shared" ca="1" si="188"/>
        <v>99</v>
      </c>
      <c r="V56" s="69">
        <f t="shared" ca="1" si="188"/>
        <v>106</v>
      </c>
      <c r="W56" s="69">
        <f t="shared" ca="1" si="188"/>
        <v>113</v>
      </c>
      <c r="X56" s="69">
        <f t="shared" ca="1" si="188"/>
        <v>120</v>
      </c>
      <c r="Y56" s="69">
        <f t="shared" ca="1" si="188"/>
        <v>127</v>
      </c>
      <c r="Z56" s="69">
        <f t="shared" ca="1" si="188"/>
        <v>134</v>
      </c>
      <c r="AA56" s="69" t="str">
        <f t="shared" si="188"/>
        <v/>
      </c>
      <c r="AB56" s="69" t="str">
        <f t="shared" si="188"/>
        <v/>
      </c>
      <c r="AC56" s="69" t="str">
        <f t="shared" si="188"/>
        <v/>
      </c>
      <c r="AD56" s="69" t="str">
        <f t="shared" si="188"/>
        <v/>
      </c>
      <c r="AE56" s="70" t="str">
        <f t="shared" si="152"/>
        <v/>
      </c>
      <c r="AG56" s="85">
        <f t="shared" ca="1" si="70"/>
        <v>0.21175388638012427</v>
      </c>
      <c r="AI56" s="68">
        <f t="shared" ca="1" si="4"/>
        <v>1</v>
      </c>
      <c r="AJ56" s="81">
        <f t="shared" ca="1" si="55"/>
        <v>3</v>
      </c>
      <c r="AK56" s="81">
        <f t="shared" ca="1" si="56"/>
        <v>5</v>
      </c>
      <c r="AL56" s="81">
        <f t="shared" ca="1" si="57"/>
        <v>7</v>
      </c>
      <c r="AM56" s="81">
        <f t="shared" ca="1" si="58"/>
        <v>9</v>
      </c>
      <c r="AN56" s="81">
        <f t="shared" ca="1" si="59"/>
        <v>11</v>
      </c>
      <c r="AO56" s="81">
        <f t="shared" ca="1" si="60"/>
        <v>13</v>
      </c>
      <c r="AP56" s="81">
        <f t="shared" ca="1" si="61"/>
        <v>15</v>
      </c>
      <c r="AQ56" s="81">
        <f t="shared" ref="AQ56:AR56" ca="1" si="189">IF((IF(AQ$11&lt;=($AE$6*$D$6),ROUNDUP($AG56+(AP$11*$AL$6),0),""))&lt;=$C56,(IF(AQ$11&lt;=($AE$6*$D$6),ROUNDUP($AG56+(AP$11*$AL$6),0),"")),"")</f>
        <v>17</v>
      </c>
      <c r="AR56" s="81">
        <f t="shared" ca="1" si="189"/>
        <v>19</v>
      </c>
      <c r="AS56" s="81" t="str">
        <f t="shared" si="63"/>
        <v/>
      </c>
      <c r="AT56" s="81" t="str">
        <f t="shared" si="64"/>
        <v/>
      </c>
      <c r="AU56" s="81" t="str">
        <f t="shared" si="65"/>
        <v/>
      </c>
      <c r="AV56" s="81" t="str">
        <f t="shared" si="66"/>
        <v/>
      </c>
      <c r="AW56" s="83" t="str">
        <f t="shared" si="67"/>
        <v/>
      </c>
      <c r="AY56" s="85">
        <f t="shared" ca="1" si="24"/>
        <v>3.0503032734225091</v>
      </c>
      <c r="BA56" s="68">
        <f t="shared" ca="1" si="25"/>
        <v>4</v>
      </c>
      <c r="BB56" s="81">
        <f t="shared" ref="BB56:BE56" ca="1" si="190">IF($B56&gt;=$AE$7,(IF(BB$11&lt;=$AE$7,ROUNDUP($AY56+(BA$11*($C56/$AE$7)),0),"")),(IF(BB$11&lt;=$B56,BB$11,"")))</f>
        <v>8</v>
      </c>
      <c r="BC56" s="81">
        <f t="shared" ca="1" si="190"/>
        <v>12</v>
      </c>
      <c r="BD56" s="81">
        <f t="shared" ca="1" si="190"/>
        <v>16</v>
      </c>
      <c r="BE56" s="83">
        <f t="shared" ca="1" si="190"/>
        <v>20</v>
      </c>
    </row>
    <row r="57" spans="1:57" s="18" customFormat="1" x14ac:dyDescent="0.25">
      <c r="A57" s="59" t="s">
        <v>45</v>
      </c>
      <c r="B57" s="60">
        <v>242</v>
      </c>
      <c r="C57" s="68">
        <f t="shared" si="18"/>
        <v>20</v>
      </c>
      <c r="D57" s="58">
        <f t="shared" si="27"/>
        <v>12.1</v>
      </c>
      <c r="E57" s="85">
        <f t="shared" ca="1" si="19"/>
        <v>0.37787390296881607</v>
      </c>
      <c r="F57" s="58"/>
      <c r="G57" s="68">
        <f t="shared" ca="1" si="20"/>
        <v>1</v>
      </c>
      <c r="H57" s="69">
        <f t="shared" ref="H57:AD57" ca="1" si="191">IF(H$11&lt;=$C57,ROUNDUP($E57+G$11*$D57,0),"")</f>
        <v>13</v>
      </c>
      <c r="I57" s="69">
        <f t="shared" ca="1" si="191"/>
        <v>25</v>
      </c>
      <c r="J57" s="69">
        <f t="shared" ca="1" si="191"/>
        <v>37</v>
      </c>
      <c r="K57" s="69">
        <f t="shared" ca="1" si="191"/>
        <v>49</v>
      </c>
      <c r="L57" s="69">
        <f t="shared" ca="1" si="191"/>
        <v>61</v>
      </c>
      <c r="M57" s="69">
        <f t="shared" ca="1" si="191"/>
        <v>73</v>
      </c>
      <c r="N57" s="69">
        <f t="shared" ca="1" si="191"/>
        <v>86</v>
      </c>
      <c r="O57" s="69">
        <f t="shared" ca="1" si="191"/>
        <v>98</v>
      </c>
      <c r="P57" s="69">
        <f t="shared" ca="1" si="191"/>
        <v>110</v>
      </c>
      <c r="Q57" s="69">
        <f t="shared" ca="1" si="191"/>
        <v>122</v>
      </c>
      <c r="R57" s="69">
        <f t="shared" ca="1" si="191"/>
        <v>134</v>
      </c>
      <c r="S57" s="69">
        <f t="shared" ca="1" si="191"/>
        <v>146</v>
      </c>
      <c r="T57" s="69">
        <f t="shared" ca="1" si="191"/>
        <v>158</v>
      </c>
      <c r="U57" s="69">
        <f t="shared" ca="1" si="191"/>
        <v>170</v>
      </c>
      <c r="V57" s="69">
        <f t="shared" ca="1" si="191"/>
        <v>182</v>
      </c>
      <c r="W57" s="69">
        <f t="shared" ca="1" si="191"/>
        <v>194</v>
      </c>
      <c r="X57" s="69">
        <f t="shared" ca="1" si="191"/>
        <v>207</v>
      </c>
      <c r="Y57" s="69">
        <f t="shared" ca="1" si="191"/>
        <v>219</v>
      </c>
      <c r="Z57" s="69">
        <f t="shared" ca="1" si="191"/>
        <v>231</v>
      </c>
      <c r="AA57" s="69" t="str">
        <f t="shared" si="191"/>
        <v/>
      </c>
      <c r="AB57" s="69" t="str">
        <f t="shared" si="191"/>
        <v/>
      </c>
      <c r="AC57" s="69" t="str">
        <f t="shared" si="191"/>
        <v/>
      </c>
      <c r="AD57" s="69" t="str">
        <f t="shared" si="191"/>
        <v/>
      </c>
      <c r="AE57" s="70" t="str">
        <f t="shared" si="152"/>
        <v/>
      </c>
      <c r="AG57" s="85">
        <f t="shared" ca="1" si="70"/>
        <v>0.97973050225798786</v>
      </c>
      <c r="AI57" s="68">
        <f t="shared" ca="1" si="4"/>
        <v>1</v>
      </c>
      <c r="AJ57" s="81">
        <f t="shared" ca="1" si="55"/>
        <v>3</v>
      </c>
      <c r="AK57" s="81">
        <f t="shared" ca="1" si="56"/>
        <v>5</v>
      </c>
      <c r="AL57" s="81">
        <f t="shared" ca="1" si="57"/>
        <v>7</v>
      </c>
      <c r="AM57" s="81">
        <f t="shared" ca="1" si="58"/>
        <v>9</v>
      </c>
      <c r="AN57" s="81">
        <f t="shared" ca="1" si="59"/>
        <v>11</v>
      </c>
      <c r="AO57" s="81">
        <f t="shared" ca="1" si="60"/>
        <v>13</v>
      </c>
      <c r="AP57" s="81">
        <f t="shared" ca="1" si="61"/>
        <v>15</v>
      </c>
      <c r="AQ57" s="81">
        <f t="shared" ref="AQ57:AR57" ca="1" si="192">IF((IF(AQ$11&lt;=($AE$6*$D$6),ROUNDUP($AG57+(AP$11*$AL$6),0),""))&lt;=$C57,(IF(AQ$11&lt;=($AE$6*$D$6),ROUNDUP($AG57+(AP$11*$AL$6),0),"")),"")</f>
        <v>17</v>
      </c>
      <c r="AR57" s="81">
        <f t="shared" ca="1" si="192"/>
        <v>19</v>
      </c>
      <c r="AS57" s="81" t="str">
        <f t="shared" si="63"/>
        <v/>
      </c>
      <c r="AT57" s="81" t="str">
        <f t="shared" si="64"/>
        <v/>
      </c>
      <c r="AU57" s="81" t="str">
        <f t="shared" si="65"/>
        <v/>
      </c>
      <c r="AV57" s="81" t="str">
        <f t="shared" si="66"/>
        <v/>
      </c>
      <c r="AW57" s="83" t="str">
        <f t="shared" si="67"/>
        <v/>
      </c>
      <c r="AY57" s="85">
        <f t="shared" ca="1" si="24"/>
        <v>2.4653108466399676</v>
      </c>
      <c r="BA57" s="68">
        <f t="shared" ca="1" si="25"/>
        <v>3</v>
      </c>
      <c r="BB57" s="81">
        <f t="shared" ref="BB57:BE57" ca="1" si="193">IF($B57&gt;=$AE$7,(IF(BB$11&lt;=$AE$7,ROUNDUP($AY57+(BA$11*($C57/$AE$7)),0),"")),(IF(BB$11&lt;=$B57,BB$11,"")))</f>
        <v>7</v>
      </c>
      <c r="BC57" s="81">
        <f t="shared" ca="1" si="193"/>
        <v>11</v>
      </c>
      <c r="BD57" s="81">
        <f t="shared" ca="1" si="193"/>
        <v>15</v>
      </c>
      <c r="BE57" s="83">
        <f t="shared" ca="1" si="193"/>
        <v>19</v>
      </c>
    </row>
    <row r="58" spans="1:57" s="18" customFormat="1" x14ac:dyDescent="0.25">
      <c r="A58" s="59" t="s">
        <v>46</v>
      </c>
      <c r="B58" s="60">
        <v>163</v>
      </c>
      <c r="C58" s="68">
        <f t="shared" si="18"/>
        <v>20</v>
      </c>
      <c r="D58" s="58">
        <f t="shared" si="27"/>
        <v>8.15</v>
      </c>
      <c r="E58" s="85">
        <f t="shared" ca="1" si="19"/>
        <v>2.3489561724819392</v>
      </c>
      <c r="F58" s="58"/>
      <c r="G58" s="68">
        <f t="shared" ca="1" si="20"/>
        <v>3</v>
      </c>
      <c r="H58" s="69">
        <f t="shared" ref="H58:AD58" ca="1" si="194">IF(H$11&lt;=$C58,ROUNDUP($E58+G$11*$D58,0),"")</f>
        <v>11</v>
      </c>
      <c r="I58" s="69">
        <f t="shared" ca="1" si="194"/>
        <v>19</v>
      </c>
      <c r="J58" s="69">
        <f t="shared" ca="1" si="194"/>
        <v>27</v>
      </c>
      <c r="K58" s="69">
        <f t="shared" ca="1" si="194"/>
        <v>35</v>
      </c>
      <c r="L58" s="69">
        <f t="shared" ca="1" si="194"/>
        <v>44</v>
      </c>
      <c r="M58" s="69">
        <f t="shared" ca="1" si="194"/>
        <v>52</v>
      </c>
      <c r="N58" s="69">
        <f t="shared" ca="1" si="194"/>
        <v>60</v>
      </c>
      <c r="O58" s="69">
        <f t="shared" ca="1" si="194"/>
        <v>68</v>
      </c>
      <c r="P58" s="69">
        <f t="shared" ca="1" si="194"/>
        <v>76</v>
      </c>
      <c r="Q58" s="69">
        <f t="shared" ca="1" si="194"/>
        <v>84</v>
      </c>
      <c r="R58" s="69">
        <f t="shared" ca="1" si="194"/>
        <v>92</v>
      </c>
      <c r="S58" s="69">
        <f t="shared" ca="1" si="194"/>
        <v>101</v>
      </c>
      <c r="T58" s="69">
        <f t="shared" ca="1" si="194"/>
        <v>109</v>
      </c>
      <c r="U58" s="69">
        <f t="shared" ca="1" si="194"/>
        <v>117</v>
      </c>
      <c r="V58" s="69">
        <f t="shared" ca="1" si="194"/>
        <v>125</v>
      </c>
      <c r="W58" s="69">
        <f t="shared" ca="1" si="194"/>
        <v>133</v>
      </c>
      <c r="X58" s="69">
        <f t="shared" ca="1" si="194"/>
        <v>141</v>
      </c>
      <c r="Y58" s="69">
        <f t="shared" ca="1" si="194"/>
        <v>150</v>
      </c>
      <c r="Z58" s="69">
        <f t="shared" ca="1" si="194"/>
        <v>158</v>
      </c>
      <c r="AA58" s="69" t="str">
        <f t="shared" si="194"/>
        <v/>
      </c>
      <c r="AB58" s="69" t="str">
        <f t="shared" si="194"/>
        <v/>
      </c>
      <c r="AC58" s="69" t="str">
        <f t="shared" si="194"/>
        <v/>
      </c>
      <c r="AD58" s="69" t="str">
        <f t="shared" si="194"/>
        <v/>
      </c>
      <c r="AE58" s="70" t="str">
        <f t="shared" si="152"/>
        <v/>
      </c>
      <c r="AG58" s="85">
        <f t="shared" ca="1" si="70"/>
        <v>1.9511227105759021</v>
      </c>
      <c r="AI58" s="68">
        <f t="shared" ca="1" si="4"/>
        <v>2</v>
      </c>
      <c r="AJ58" s="81">
        <f t="shared" ca="1" si="55"/>
        <v>4</v>
      </c>
      <c r="AK58" s="81">
        <f t="shared" ca="1" si="56"/>
        <v>6</v>
      </c>
      <c r="AL58" s="81">
        <f t="shared" ca="1" si="57"/>
        <v>8</v>
      </c>
      <c r="AM58" s="81">
        <f t="shared" ca="1" si="58"/>
        <v>10</v>
      </c>
      <c r="AN58" s="81">
        <f t="shared" ca="1" si="59"/>
        <v>12</v>
      </c>
      <c r="AO58" s="81">
        <f t="shared" ca="1" si="60"/>
        <v>14</v>
      </c>
      <c r="AP58" s="81">
        <f t="shared" ca="1" si="61"/>
        <v>16</v>
      </c>
      <c r="AQ58" s="81">
        <f t="shared" ref="AQ58:AR58" ca="1" si="195">IF((IF(AQ$11&lt;=($AE$6*$D$6),ROUNDUP($AG58+(AP$11*$AL$6),0),""))&lt;=$C58,(IF(AQ$11&lt;=($AE$6*$D$6),ROUNDUP($AG58+(AP$11*$AL$6),0),"")),"")</f>
        <v>18</v>
      </c>
      <c r="AR58" s="81">
        <f t="shared" ca="1" si="195"/>
        <v>20</v>
      </c>
      <c r="AS58" s="81" t="str">
        <f t="shared" si="63"/>
        <v/>
      </c>
      <c r="AT58" s="81" t="str">
        <f t="shared" si="64"/>
        <v/>
      </c>
      <c r="AU58" s="81" t="str">
        <f t="shared" si="65"/>
        <v/>
      </c>
      <c r="AV58" s="81" t="str">
        <f t="shared" si="66"/>
        <v/>
      </c>
      <c r="AW58" s="83" t="str">
        <f t="shared" si="67"/>
        <v/>
      </c>
      <c r="AY58" s="85">
        <f t="shared" ca="1" si="24"/>
        <v>3.1185327519031447</v>
      </c>
      <c r="BA58" s="68">
        <f t="shared" ca="1" si="25"/>
        <v>4</v>
      </c>
      <c r="BB58" s="81">
        <f t="shared" ref="BB58:BE58" ca="1" si="196">IF($B58&gt;=$AE$7,(IF(BB$11&lt;=$AE$7,ROUNDUP($AY58+(BA$11*($C58/$AE$7)),0),"")),(IF(BB$11&lt;=$B58,BB$11,"")))</f>
        <v>8</v>
      </c>
      <c r="BC58" s="81">
        <f t="shared" ca="1" si="196"/>
        <v>12</v>
      </c>
      <c r="BD58" s="81">
        <f t="shared" ca="1" si="196"/>
        <v>16</v>
      </c>
      <c r="BE58" s="83">
        <f t="shared" ca="1" si="196"/>
        <v>20</v>
      </c>
    </row>
    <row r="59" spans="1:57" s="18" customFormat="1" x14ac:dyDescent="0.25">
      <c r="A59" s="59" t="s">
        <v>47</v>
      </c>
      <c r="B59" s="60">
        <v>319</v>
      </c>
      <c r="C59" s="68">
        <f t="shared" si="18"/>
        <v>20</v>
      </c>
      <c r="D59" s="58">
        <f t="shared" si="27"/>
        <v>15.95</v>
      </c>
      <c r="E59" s="85">
        <f t="shared" ca="1" si="19"/>
        <v>8.6256746483162203</v>
      </c>
      <c r="F59" s="58"/>
      <c r="G59" s="68">
        <f t="shared" ca="1" si="20"/>
        <v>9</v>
      </c>
      <c r="H59" s="69">
        <f t="shared" ref="H59:AD59" ca="1" si="197">IF(H$11&lt;=$C59,ROUNDUP($E59+G$11*$D59,0),"")</f>
        <v>25</v>
      </c>
      <c r="I59" s="69">
        <f t="shared" ca="1" si="197"/>
        <v>41</v>
      </c>
      <c r="J59" s="69">
        <f t="shared" ca="1" si="197"/>
        <v>57</v>
      </c>
      <c r="K59" s="69">
        <f t="shared" ca="1" si="197"/>
        <v>73</v>
      </c>
      <c r="L59" s="69">
        <f t="shared" ca="1" si="197"/>
        <v>89</v>
      </c>
      <c r="M59" s="69">
        <f t="shared" ca="1" si="197"/>
        <v>105</v>
      </c>
      <c r="N59" s="69">
        <f t="shared" ca="1" si="197"/>
        <v>121</v>
      </c>
      <c r="O59" s="69">
        <f t="shared" ca="1" si="197"/>
        <v>137</v>
      </c>
      <c r="P59" s="69">
        <f t="shared" ca="1" si="197"/>
        <v>153</v>
      </c>
      <c r="Q59" s="69">
        <f t="shared" ca="1" si="197"/>
        <v>169</v>
      </c>
      <c r="R59" s="69">
        <f t="shared" ca="1" si="197"/>
        <v>185</v>
      </c>
      <c r="S59" s="69">
        <f t="shared" ca="1" si="197"/>
        <v>201</v>
      </c>
      <c r="T59" s="69">
        <f t="shared" ca="1" si="197"/>
        <v>216</v>
      </c>
      <c r="U59" s="69">
        <f t="shared" ca="1" si="197"/>
        <v>232</v>
      </c>
      <c r="V59" s="69">
        <f t="shared" ca="1" si="197"/>
        <v>248</v>
      </c>
      <c r="W59" s="69">
        <f t="shared" ca="1" si="197"/>
        <v>264</v>
      </c>
      <c r="X59" s="69">
        <f t="shared" ca="1" si="197"/>
        <v>280</v>
      </c>
      <c r="Y59" s="69">
        <f t="shared" ca="1" si="197"/>
        <v>296</v>
      </c>
      <c r="Z59" s="69">
        <f t="shared" ca="1" si="197"/>
        <v>312</v>
      </c>
      <c r="AA59" s="69" t="str">
        <f t="shared" si="197"/>
        <v/>
      </c>
      <c r="AB59" s="69" t="str">
        <f t="shared" si="197"/>
        <v/>
      </c>
      <c r="AC59" s="69" t="str">
        <f t="shared" si="197"/>
        <v/>
      </c>
      <c r="AD59" s="69" t="str">
        <f t="shared" si="197"/>
        <v/>
      </c>
      <c r="AE59" s="70" t="str">
        <f t="shared" si="152"/>
        <v/>
      </c>
      <c r="AG59" s="85">
        <f t="shared" ca="1" si="70"/>
        <v>0.95828269000217525</v>
      </c>
      <c r="AI59" s="68">
        <f t="shared" ca="1" si="4"/>
        <v>1</v>
      </c>
      <c r="AJ59" s="81">
        <f t="shared" ca="1" si="55"/>
        <v>3</v>
      </c>
      <c r="AK59" s="81">
        <f t="shared" ca="1" si="56"/>
        <v>5</v>
      </c>
      <c r="AL59" s="81">
        <f t="shared" ca="1" si="57"/>
        <v>7</v>
      </c>
      <c r="AM59" s="81">
        <f t="shared" ca="1" si="58"/>
        <v>9</v>
      </c>
      <c r="AN59" s="81">
        <f t="shared" ca="1" si="59"/>
        <v>11</v>
      </c>
      <c r="AO59" s="81">
        <f t="shared" ca="1" si="60"/>
        <v>13</v>
      </c>
      <c r="AP59" s="81">
        <f t="shared" ca="1" si="61"/>
        <v>15</v>
      </c>
      <c r="AQ59" s="81">
        <f t="shared" ref="AQ59:AR59" ca="1" si="198">IF((IF(AQ$11&lt;=($AE$6*$D$6),ROUNDUP($AG59+(AP$11*$AL$6),0),""))&lt;=$C59,(IF(AQ$11&lt;=($AE$6*$D$6),ROUNDUP($AG59+(AP$11*$AL$6),0),"")),"")</f>
        <v>17</v>
      </c>
      <c r="AR59" s="81">
        <f t="shared" ca="1" si="198"/>
        <v>19</v>
      </c>
      <c r="AS59" s="81" t="str">
        <f t="shared" si="63"/>
        <v/>
      </c>
      <c r="AT59" s="81" t="str">
        <f t="shared" si="64"/>
        <v/>
      </c>
      <c r="AU59" s="81" t="str">
        <f t="shared" si="65"/>
        <v/>
      </c>
      <c r="AV59" s="81" t="str">
        <f t="shared" si="66"/>
        <v/>
      </c>
      <c r="AW59" s="83" t="str">
        <f t="shared" si="67"/>
        <v/>
      </c>
      <c r="AY59" s="85">
        <f t="shared" ca="1" si="24"/>
        <v>2.7917241945997211</v>
      </c>
      <c r="BA59" s="68">
        <f t="shared" ca="1" si="25"/>
        <v>3</v>
      </c>
      <c r="BB59" s="81">
        <f t="shared" ref="BB59:BE59" ca="1" si="199">IF($B59&gt;=$AE$7,(IF(BB$11&lt;=$AE$7,ROUNDUP($AY59+(BA$11*($C59/$AE$7)),0),"")),(IF(BB$11&lt;=$B59,BB$11,"")))</f>
        <v>7</v>
      </c>
      <c r="BC59" s="81">
        <f t="shared" ca="1" si="199"/>
        <v>11</v>
      </c>
      <c r="BD59" s="81">
        <f t="shared" ca="1" si="199"/>
        <v>15</v>
      </c>
      <c r="BE59" s="83">
        <f t="shared" ca="1" si="199"/>
        <v>19</v>
      </c>
    </row>
    <row r="60" spans="1:57" s="18" customFormat="1" x14ac:dyDescent="0.25">
      <c r="A60" s="59" t="s">
        <v>48</v>
      </c>
      <c r="B60" s="60">
        <v>305</v>
      </c>
      <c r="C60" s="68">
        <f t="shared" si="18"/>
        <v>20</v>
      </c>
      <c r="D60" s="58">
        <f t="shared" si="27"/>
        <v>15.25</v>
      </c>
      <c r="E60" s="85">
        <f t="shared" ca="1" si="19"/>
        <v>5.2078825408044178</v>
      </c>
      <c r="F60" s="58"/>
      <c r="G60" s="68">
        <f t="shared" ca="1" si="20"/>
        <v>6</v>
      </c>
      <c r="H60" s="69">
        <f t="shared" ref="H60:AD60" ca="1" si="200">IF(H$11&lt;=$C60,ROUNDUP($E60+G$11*$D60,0),"")</f>
        <v>21</v>
      </c>
      <c r="I60" s="69">
        <f t="shared" ca="1" si="200"/>
        <v>36</v>
      </c>
      <c r="J60" s="69">
        <f t="shared" ca="1" si="200"/>
        <v>51</v>
      </c>
      <c r="K60" s="69">
        <f t="shared" ca="1" si="200"/>
        <v>67</v>
      </c>
      <c r="L60" s="69">
        <f t="shared" ca="1" si="200"/>
        <v>82</v>
      </c>
      <c r="M60" s="69">
        <f t="shared" ca="1" si="200"/>
        <v>97</v>
      </c>
      <c r="N60" s="69">
        <f t="shared" ca="1" si="200"/>
        <v>112</v>
      </c>
      <c r="O60" s="69">
        <f t="shared" ca="1" si="200"/>
        <v>128</v>
      </c>
      <c r="P60" s="69">
        <f t="shared" ca="1" si="200"/>
        <v>143</v>
      </c>
      <c r="Q60" s="69">
        <f t="shared" ca="1" si="200"/>
        <v>158</v>
      </c>
      <c r="R60" s="69">
        <f t="shared" ca="1" si="200"/>
        <v>173</v>
      </c>
      <c r="S60" s="69">
        <f t="shared" ca="1" si="200"/>
        <v>189</v>
      </c>
      <c r="T60" s="69">
        <f t="shared" ca="1" si="200"/>
        <v>204</v>
      </c>
      <c r="U60" s="69">
        <f t="shared" ca="1" si="200"/>
        <v>219</v>
      </c>
      <c r="V60" s="69">
        <f t="shared" ca="1" si="200"/>
        <v>234</v>
      </c>
      <c r="W60" s="69">
        <f t="shared" ca="1" si="200"/>
        <v>250</v>
      </c>
      <c r="X60" s="69">
        <f t="shared" ca="1" si="200"/>
        <v>265</v>
      </c>
      <c r="Y60" s="69">
        <f t="shared" ca="1" si="200"/>
        <v>280</v>
      </c>
      <c r="Z60" s="69">
        <f t="shared" ca="1" si="200"/>
        <v>295</v>
      </c>
      <c r="AA60" s="69" t="str">
        <f t="shared" si="200"/>
        <v/>
      </c>
      <c r="AB60" s="69" t="str">
        <f t="shared" si="200"/>
        <v/>
      </c>
      <c r="AC60" s="69" t="str">
        <f t="shared" si="200"/>
        <v/>
      </c>
      <c r="AD60" s="69" t="str">
        <f t="shared" si="200"/>
        <v/>
      </c>
      <c r="AE60" s="70" t="str">
        <f t="shared" si="152"/>
        <v/>
      </c>
      <c r="AG60" s="85">
        <f t="shared" ca="1" si="70"/>
        <v>0.51222137187272021</v>
      </c>
      <c r="AI60" s="68">
        <f t="shared" ca="1" si="4"/>
        <v>1</v>
      </c>
      <c r="AJ60" s="81">
        <f t="shared" ca="1" si="55"/>
        <v>3</v>
      </c>
      <c r="AK60" s="81">
        <f t="shared" ca="1" si="56"/>
        <v>5</v>
      </c>
      <c r="AL60" s="81">
        <f t="shared" ca="1" si="57"/>
        <v>7</v>
      </c>
      <c r="AM60" s="81">
        <f t="shared" ca="1" si="58"/>
        <v>9</v>
      </c>
      <c r="AN60" s="81">
        <f t="shared" ca="1" si="59"/>
        <v>11</v>
      </c>
      <c r="AO60" s="81">
        <f t="shared" ca="1" si="60"/>
        <v>13</v>
      </c>
      <c r="AP60" s="81">
        <f t="shared" ca="1" si="61"/>
        <v>15</v>
      </c>
      <c r="AQ60" s="81">
        <f t="shared" ref="AQ60:AR60" ca="1" si="201">IF((IF(AQ$11&lt;=($AE$6*$D$6),ROUNDUP($AG60+(AP$11*$AL$6),0),""))&lt;=$C60,(IF(AQ$11&lt;=($AE$6*$D$6),ROUNDUP($AG60+(AP$11*$AL$6),0),"")),"")</f>
        <v>17</v>
      </c>
      <c r="AR60" s="81">
        <f t="shared" ca="1" si="201"/>
        <v>19</v>
      </c>
      <c r="AS60" s="81" t="str">
        <f t="shared" si="63"/>
        <v/>
      </c>
      <c r="AT60" s="81" t="str">
        <f t="shared" si="64"/>
        <v/>
      </c>
      <c r="AU60" s="81" t="str">
        <f t="shared" si="65"/>
        <v/>
      </c>
      <c r="AV60" s="81" t="str">
        <f t="shared" si="66"/>
        <v/>
      </c>
      <c r="AW60" s="83" t="str">
        <f t="shared" si="67"/>
        <v/>
      </c>
      <c r="AY60" s="85">
        <f t="shared" ca="1" si="24"/>
        <v>1.0740695839464132</v>
      </c>
      <c r="BA60" s="68">
        <f t="shared" ca="1" si="25"/>
        <v>2</v>
      </c>
      <c r="BB60" s="81">
        <f t="shared" ref="BB60:BE60" ca="1" si="202">IF($B60&gt;=$AE$7,(IF(BB$11&lt;=$AE$7,ROUNDUP($AY60+(BA$11*($C60/$AE$7)),0),"")),(IF(BB$11&lt;=$B60,BB$11,"")))</f>
        <v>6</v>
      </c>
      <c r="BC60" s="81">
        <f t="shared" ca="1" si="202"/>
        <v>10</v>
      </c>
      <c r="BD60" s="81">
        <f t="shared" ca="1" si="202"/>
        <v>14</v>
      </c>
      <c r="BE60" s="83">
        <f t="shared" ca="1" si="202"/>
        <v>18</v>
      </c>
    </row>
    <row r="61" spans="1:57" s="18" customFormat="1" x14ac:dyDescent="0.25">
      <c r="A61" s="59" t="s">
        <v>49</v>
      </c>
      <c r="B61" s="60">
        <v>80</v>
      </c>
      <c r="C61" s="68">
        <f t="shared" si="18"/>
        <v>20</v>
      </c>
      <c r="D61" s="58">
        <f t="shared" si="27"/>
        <v>4</v>
      </c>
      <c r="E61" s="85">
        <f t="shared" ca="1" si="19"/>
        <v>3.8727386032878308</v>
      </c>
      <c r="F61" s="58"/>
      <c r="G61" s="68">
        <f t="shared" ca="1" si="20"/>
        <v>4</v>
      </c>
      <c r="H61" s="69">
        <f t="shared" ref="H61:AD61" ca="1" si="203">IF(H$11&lt;=$C61,ROUNDUP($E61+G$11*$D61,0),"")</f>
        <v>8</v>
      </c>
      <c r="I61" s="69">
        <f t="shared" ca="1" si="203"/>
        <v>12</v>
      </c>
      <c r="J61" s="69">
        <f t="shared" ca="1" si="203"/>
        <v>16</v>
      </c>
      <c r="K61" s="69">
        <f t="shared" ca="1" si="203"/>
        <v>20</v>
      </c>
      <c r="L61" s="69">
        <f t="shared" ca="1" si="203"/>
        <v>24</v>
      </c>
      <c r="M61" s="69">
        <f t="shared" ca="1" si="203"/>
        <v>28</v>
      </c>
      <c r="N61" s="69">
        <f t="shared" ca="1" si="203"/>
        <v>32</v>
      </c>
      <c r="O61" s="69">
        <f t="shared" ca="1" si="203"/>
        <v>36</v>
      </c>
      <c r="P61" s="69">
        <f t="shared" ca="1" si="203"/>
        <v>40</v>
      </c>
      <c r="Q61" s="69">
        <f t="shared" ca="1" si="203"/>
        <v>44</v>
      </c>
      <c r="R61" s="69">
        <f t="shared" ca="1" si="203"/>
        <v>48</v>
      </c>
      <c r="S61" s="69">
        <f t="shared" ca="1" si="203"/>
        <v>52</v>
      </c>
      <c r="T61" s="69">
        <f t="shared" ca="1" si="203"/>
        <v>56</v>
      </c>
      <c r="U61" s="69">
        <f t="shared" ca="1" si="203"/>
        <v>60</v>
      </c>
      <c r="V61" s="69">
        <f t="shared" ca="1" si="203"/>
        <v>64</v>
      </c>
      <c r="W61" s="69">
        <f t="shared" ca="1" si="203"/>
        <v>68</v>
      </c>
      <c r="X61" s="69">
        <f t="shared" ca="1" si="203"/>
        <v>72</v>
      </c>
      <c r="Y61" s="69">
        <f t="shared" ca="1" si="203"/>
        <v>76</v>
      </c>
      <c r="Z61" s="69">
        <f t="shared" ca="1" si="203"/>
        <v>80</v>
      </c>
      <c r="AA61" s="69" t="str">
        <f t="shared" si="203"/>
        <v/>
      </c>
      <c r="AB61" s="69" t="str">
        <f t="shared" si="203"/>
        <v/>
      </c>
      <c r="AC61" s="69" t="str">
        <f t="shared" si="203"/>
        <v/>
      </c>
      <c r="AD61" s="69" t="str">
        <f t="shared" si="203"/>
        <v/>
      </c>
      <c r="AE61" s="70" t="str">
        <f t="shared" si="152"/>
        <v/>
      </c>
      <c r="AG61" s="85">
        <f t="shared" ca="1" si="70"/>
        <v>0.28287514574572348</v>
      </c>
      <c r="AI61" s="68">
        <f t="shared" ca="1" si="4"/>
        <v>1</v>
      </c>
      <c r="AJ61" s="81">
        <f t="shared" ca="1" si="55"/>
        <v>3</v>
      </c>
      <c r="AK61" s="81">
        <f t="shared" ca="1" si="56"/>
        <v>5</v>
      </c>
      <c r="AL61" s="81">
        <f t="shared" ca="1" si="57"/>
        <v>7</v>
      </c>
      <c r="AM61" s="81">
        <f t="shared" ca="1" si="58"/>
        <v>9</v>
      </c>
      <c r="AN61" s="81">
        <f t="shared" ca="1" si="59"/>
        <v>11</v>
      </c>
      <c r="AO61" s="81">
        <f t="shared" ca="1" si="60"/>
        <v>13</v>
      </c>
      <c r="AP61" s="81">
        <f t="shared" ca="1" si="61"/>
        <v>15</v>
      </c>
      <c r="AQ61" s="81">
        <f t="shared" ref="AQ61:AR61" ca="1" si="204">IF((IF(AQ$11&lt;=($AE$6*$D$6),ROUNDUP($AG61+(AP$11*$AL$6),0),""))&lt;=$C61,(IF(AQ$11&lt;=($AE$6*$D$6),ROUNDUP($AG61+(AP$11*$AL$6),0),"")),"")</f>
        <v>17</v>
      </c>
      <c r="AR61" s="81">
        <f t="shared" ca="1" si="204"/>
        <v>19</v>
      </c>
      <c r="AS61" s="81" t="str">
        <f t="shared" si="63"/>
        <v/>
      </c>
      <c r="AT61" s="81" t="str">
        <f t="shared" si="64"/>
        <v/>
      </c>
      <c r="AU61" s="81" t="str">
        <f t="shared" si="65"/>
        <v/>
      </c>
      <c r="AV61" s="81" t="str">
        <f t="shared" si="66"/>
        <v/>
      </c>
      <c r="AW61" s="83" t="str">
        <f t="shared" si="67"/>
        <v/>
      </c>
      <c r="AY61" s="85">
        <f t="shared" ca="1" si="24"/>
        <v>2.7898748093762089</v>
      </c>
      <c r="BA61" s="68">
        <f t="shared" ca="1" si="25"/>
        <v>3</v>
      </c>
      <c r="BB61" s="81">
        <f t="shared" ref="BB61:BE61" ca="1" si="205">IF($B61&gt;=$AE$7,(IF(BB$11&lt;=$AE$7,ROUNDUP($AY61+(BA$11*($C61/$AE$7)),0),"")),(IF(BB$11&lt;=$B61,BB$11,"")))</f>
        <v>7</v>
      </c>
      <c r="BC61" s="81">
        <f t="shared" ca="1" si="205"/>
        <v>11</v>
      </c>
      <c r="BD61" s="81">
        <f t="shared" ca="1" si="205"/>
        <v>15</v>
      </c>
      <c r="BE61" s="83">
        <f t="shared" ca="1" si="205"/>
        <v>19</v>
      </c>
    </row>
    <row r="62" spans="1:57" s="18" customFormat="1" x14ac:dyDescent="0.25">
      <c r="A62" s="59" t="s">
        <v>50</v>
      </c>
      <c r="B62" s="60">
        <v>222</v>
      </c>
      <c r="C62" s="68">
        <f t="shared" si="18"/>
        <v>20</v>
      </c>
      <c r="D62" s="58">
        <f t="shared" si="27"/>
        <v>11.1</v>
      </c>
      <c r="E62" s="85">
        <f t="shared" ca="1" si="19"/>
        <v>0.54766589673362243</v>
      </c>
      <c r="F62" s="58"/>
      <c r="G62" s="68">
        <f t="shared" ca="1" si="20"/>
        <v>1</v>
      </c>
      <c r="H62" s="69">
        <f t="shared" ref="H62:AD62" ca="1" si="206">IF(H$11&lt;=$C62,ROUNDUP($E62+G$11*$D62,0),"")</f>
        <v>12</v>
      </c>
      <c r="I62" s="69">
        <f t="shared" ca="1" si="206"/>
        <v>23</v>
      </c>
      <c r="J62" s="69">
        <f t="shared" ca="1" si="206"/>
        <v>34</v>
      </c>
      <c r="K62" s="69">
        <f t="shared" ca="1" si="206"/>
        <v>45</v>
      </c>
      <c r="L62" s="69">
        <f t="shared" ca="1" si="206"/>
        <v>57</v>
      </c>
      <c r="M62" s="69">
        <f t="shared" ca="1" si="206"/>
        <v>68</v>
      </c>
      <c r="N62" s="69">
        <f t="shared" ca="1" si="206"/>
        <v>79</v>
      </c>
      <c r="O62" s="69">
        <f t="shared" ca="1" si="206"/>
        <v>90</v>
      </c>
      <c r="P62" s="69">
        <f t="shared" ca="1" si="206"/>
        <v>101</v>
      </c>
      <c r="Q62" s="69">
        <f t="shared" ca="1" si="206"/>
        <v>112</v>
      </c>
      <c r="R62" s="69">
        <f t="shared" ca="1" si="206"/>
        <v>123</v>
      </c>
      <c r="S62" s="69">
        <f t="shared" ca="1" si="206"/>
        <v>134</v>
      </c>
      <c r="T62" s="69">
        <f t="shared" ca="1" si="206"/>
        <v>145</v>
      </c>
      <c r="U62" s="69">
        <f t="shared" ca="1" si="206"/>
        <v>156</v>
      </c>
      <c r="V62" s="69">
        <f t="shared" ca="1" si="206"/>
        <v>168</v>
      </c>
      <c r="W62" s="69">
        <f t="shared" ca="1" si="206"/>
        <v>179</v>
      </c>
      <c r="X62" s="69">
        <f t="shared" ca="1" si="206"/>
        <v>190</v>
      </c>
      <c r="Y62" s="69">
        <f t="shared" ca="1" si="206"/>
        <v>201</v>
      </c>
      <c r="Z62" s="69">
        <f t="shared" ca="1" si="206"/>
        <v>212</v>
      </c>
      <c r="AA62" s="69" t="str">
        <f t="shared" si="206"/>
        <v/>
      </c>
      <c r="AB62" s="69" t="str">
        <f t="shared" si="206"/>
        <v/>
      </c>
      <c r="AC62" s="69" t="str">
        <f t="shared" si="206"/>
        <v/>
      </c>
      <c r="AD62" s="69" t="str">
        <f t="shared" si="206"/>
        <v/>
      </c>
      <c r="AE62" s="70" t="str">
        <f t="shared" si="152"/>
        <v/>
      </c>
      <c r="AG62" s="85">
        <f t="shared" ca="1" si="70"/>
        <v>1.9349798333739887</v>
      </c>
      <c r="AI62" s="68">
        <f t="shared" ca="1" si="4"/>
        <v>2</v>
      </c>
      <c r="AJ62" s="81">
        <f t="shared" ca="1" si="55"/>
        <v>4</v>
      </c>
      <c r="AK62" s="81">
        <f t="shared" ca="1" si="56"/>
        <v>6</v>
      </c>
      <c r="AL62" s="81">
        <f t="shared" ca="1" si="57"/>
        <v>8</v>
      </c>
      <c r="AM62" s="81">
        <f t="shared" ca="1" si="58"/>
        <v>10</v>
      </c>
      <c r="AN62" s="81">
        <f t="shared" ca="1" si="59"/>
        <v>12</v>
      </c>
      <c r="AO62" s="81">
        <f t="shared" ca="1" si="60"/>
        <v>14</v>
      </c>
      <c r="AP62" s="81">
        <f t="shared" ca="1" si="61"/>
        <v>16</v>
      </c>
      <c r="AQ62" s="81">
        <f t="shared" ref="AQ62:AR62" ca="1" si="207">IF((IF(AQ$11&lt;=($AE$6*$D$6),ROUNDUP($AG62+(AP$11*$AL$6),0),""))&lt;=$C62,(IF(AQ$11&lt;=($AE$6*$D$6),ROUNDUP($AG62+(AP$11*$AL$6),0),"")),"")</f>
        <v>18</v>
      </c>
      <c r="AR62" s="81">
        <f t="shared" ca="1" si="207"/>
        <v>20</v>
      </c>
      <c r="AS62" s="81" t="str">
        <f t="shared" si="63"/>
        <v/>
      </c>
      <c r="AT62" s="81" t="str">
        <f t="shared" si="64"/>
        <v/>
      </c>
      <c r="AU62" s="81" t="str">
        <f t="shared" si="65"/>
        <v/>
      </c>
      <c r="AV62" s="81" t="str">
        <f t="shared" si="66"/>
        <v/>
      </c>
      <c r="AW62" s="83" t="str">
        <f t="shared" si="67"/>
        <v/>
      </c>
      <c r="AY62" s="85">
        <f t="shared" ca="1" si="24"/>
        <v>0.69825685826110906</v>
      </c>
      <c r="BA62" s="68">
        <f t="shared" ca="1" si="25"/>
        <v>1</v>
      </c>
      <c r="BB62" s="81">
        <f t="shared" ref="BB62:BE62" ca="1" si="208">IF($B62&gt;=$AE$7,(IF(BB$11&lt;=$AE$7,ROUNDUP($AY62+(BA$11*($C62/$AE$7)),0),"")),(IF(BB$11&lt;=$B62,BB$11,"")))</f>
        <v>5</v>
      </c>
      <c r="BC62" s="81">
        <f t="shared" ca="1" si="208"/>
        <v>9</v>
      </c>
      <c r="BD62" s="81">
        <f t="shared" ca="1" si="208"/>
        <v>13</v>
      </c>
      <c r="BE62" s="83">
        <f t="shared" ca="1" si="208"/>
        <v>17</v>
      </c>
    </row>
    <row r="63" spans="1:57" s="18" customFormat="1" x14ac:dyDescent="0.25">
      <c r="A63" s="59" t="s">
        <v>51</v>
      </c>
      <c r="B63" s="60">
        <v>312</v>
      </c>
      <c r="C63" s="68">
        <f t="shared" si="18"/>
        <v>20</v>
      </c>
      <c r="D63" s="58">
        <f t="shared" si="27"/>
        <v>15.6</v>
      </c>
      <c r="E63" s="85">
        <f t="shared" ca="1" si="19"/>
        <v>4.543041977514223</v>
      </c>
      <c r="F63" s="58"/>
      <c r="G63" s="68">
        <f t="shared" ca="1" si="20"/>
        <v>5</v>
      </c>
      <c r="H63" s="69">
        <f t="shared" ref="H63:AD63" ca="1" si="209">IF(H$11&lt;=$C63,ROUNDUP($E63+G$11*$D63,0),"")</f>
        <v>21</v>
      </c>
      <c r="I63" s="69">
        <f t="shared" ca="1" si="209"/>
        <v>36</v>
      </c>
      <c r="J63" s="69">
        <f t="shared" ca="1" si="209"/>
        <v>52</v>
      </c>
      <c r="K63" s="69">
        <f t="shared" ca="1" si="209"/>
        <v>67</v>
      </c>
      <c r="L63" s="69">
        <f t="shared" ca="1" si="209"/>
        <v>83</v>
      </c>
      <c r="M63" s="69">
        <f t="shared" ca="1" si="209"/>
        <v>99</v>
      </c>
      <c r="N63" s="69">
        <f t="shared" ca="1" si="209"/>
        <v>114</v>
      </c>
      <c r="O63" s="69">
        <f t="shared" ca="1" si="209"/>
        <v>130</v>
      </c>
      <c r="P63" s="69">
        <f t="shared" ca="1" si="209"/>
        <v>145</v>
      </c>
      <c r="Q63" s="69">
        <f t="shared" ca="1" si="209"/>
        <v>161</v>
      </c>
      <c r="R63" s="69">
        <f t="shared" ca="1" si="209"/>
        <v>177</v>
      </c>
      <c r="S63" s="69">
        <f t="shared" ca="1" si="209"/>
        <v>192</v>
      </c>
      <c r="T63" s="69">
        <f t="shared" ca="1" si="209"/>
        <v>208</v>
      </c>
      <c r="U63" s="69">
        <f t="shared" ca="1" si="209"/>
        <v>223</v>
      </c>
      <c r="V63" s="69">
        <f t="shared" ca="1" si="209"/>
        <v>239</v>
      </c>
      <c r="W63" s="69">
        <f t="shared" ca="1" si="209"/>
        <v>255</v>
      </c>
      <c r="X63" s="69">
        <f t="shared" ca="1" si="209"/>
        <v>270</v>
      </c>
      <c r="Y63" s="69">
        <f t="shared" ca="1" si="209"/>
        <v>286</v>
      </c>
      <c r="Z63" s="69">
        <f t="shared" ca="1" si="209"/>
        <v>301</v>
      </c>
      <c r="AA63" s="69" t="str">
        <f t="shared" si="209"/>
        <v/>
      </c>
      <c r="AB63" s="69" t="str">
        <f t="shared" si="209"/>
        <v/>
      </c>
      <c r="AC63" s="69" t="str">
        <f t="shared" si="209"/>
        <v/>
      </c>
      <c r="AD63" s="69" t="str">
        <f t="shared" si="209"/>
        <v/>
      </c>
      <c r="AE63" s="70" t="str">
        <f t="shared" si="152"/>
        <v/>
      </c>
      <c r="AG63" s="85">
        <f t="shared" ca="1" si="70"/>
        <v>1.5100831914522213</v>
      </c>
      <c r="AI63" s="68">
        <f t="shared" ca="1" si="4"/>
        <v>2</v>
      </c>
      <c r="AJ63" s="81">
        <f t="shared" ca="1" si="55"/>
        <v>4</v>
      </c>
      <c r="AK63" s="81">
        <f t="shared" ca="1" si="56"/>
        <v>6</v>
      </c>
      <c r="AL63" s="81">
        <f t="shared" ca="1" si="57"/>
        <v>8</v>
      </c>
      <c r="AM63" s="81">
        <f t="shared" ca="1" si="58"/>
        <v>10</v>
      </c>
      <c r="AN63" s="81">
        <f t="shared" ca="1" si="59"/>
        <v>12</v>
      </c>
      <c r="AO63" s="81">
        <f t="shared" ca="1" si="60"/>
        <v>14</v>
      </c>
      <c r="AP63" s="81">
        <f t="shared" ca="1" si="61"/>
        <v>16</v>
      </c>
      <c r="AQ63" s="81">
        <f t="shared" ref="AQ63:AR63" ca="1" si="210">IF((IF(AQ$11&lt;=($AE$6*$D$6),ROUNDUP($AG63+(AP$11*$AL$6),0),""))&lt;=$C63,(IF(AQ$11&lt;=($AE$6*$D$6),ROUNDUP($AG63+(AP$11*$AL$6),0),"")),"")</f>
        <v>18</v>
      </c>
      <c r="AR63" s="81">
        <f t="shared" ca="1" si="210"/>
        <v>20</v>
      </c>
      <c r="AS63" s="81" t="str">
        <f t="shared" si="63"/>
        <v/>
      </c>
      <c r="AT63" s="81" t="str">
        <f t="shared" si="64"/>
        <v/>
      </c>
      <c r="AU63" s="81" t="str">
        <f t="shared" si="65"/>
        <v/>
      </c>
      <c r="AV63" s="81" t="str">
        <f t="shared" si="66"/>
        <v/>
      </c>
      <c r="AW63" s="83" t="str">
        <f t="shared" si="67"/>
        <v/>
      </c>
      <c r="AY63" s="85">
        <f t="shared" ca="1" si="24"/>
        <v>2.457456237670459</v>
      </c>
      <c r="BA63" s="68">
        <f t="shared" ca="1" si="25"/>
        <v>3</v>
      </c>
      <c r="BB63" s="81">
        <f t="shared" ref="BB63:BE63" ca="1" si="211">IF($B63&gt;=$AE$7,(IF(BB$11&lt;=$AE$7,ROUNDUP($AY63+(BA$11*($C63/$AE$7)),0),"")),(IF(BB$11&lt;=$B63,BB$11,"")))</f>
        <v>7</v>
      </c>
      <c r="BC63" s="81">
        <f t="shared" ca="1" si="211"/>
        <v>11</v>
      </c>
      <c r="BD63" s="81">
        <f t="shared" ca="1" si="211"/>
        <v>15</v>
      </c>
      <c r="BE63" s="83">
        <f t="shared" ca="1" si="211"/>
        <v>19</v>
      </c>
    </row>
    <row r="64" spans="1:57" s="18" customFormat="1" x14ac:dyDescent="0.25">
      <c r="A64" s="59" t="s">
        <v>52</v>
      </c>
      <c r="B64" s="60">
        <v>281</v>
      </c>
      <c r="C64" s="68">
        <f t="shared" si="18"/>
        <v>20</v>
      </c>
      <c r="D64" s="58">
        <f t="shared" si="27"/>
        <v>14.05</v>
      </c>
      <c r="E64" s="85">
        <f t="shared" ca="1" si="19"/>
        <v>3.7288653903228424</v>
      </c>
      <c r="F64" s="58"/>
      <c r="G64" s="68">
        <f t="shared" ca="1" si="20"/>
        <v>4</v>
      </c>
      <c r="H64" s="69">
        <f t="shared" ref="H64:AD64" ca="1" si="212">IF(H$11&lt;=$C64,ROUNDUP($E64+G$11*$D64,0),"")</f>
        <v>18</v>
      </c>
      <c r="I64" s="69">
        <f t="shared" ca="1" si="212"/>
        <v>32</v>
      </c>
      <c r="J64" s="69">
        <f t="shared" ca="1" si="212"/>
        <v>46</v>
      </c>
      <c r="K64" s="69">
        <f t="shared" ca="1" si="212"/>
        <v>60</v>
      </c>
      <c r="L64" s="69">
        <f t="shared" ca="1" si="212"/>
        <v>74</v>
      </c>
      <c r="M64" s="69">
        <f t="shared" ca="1" si="212"/>
        <v>89</v>
      </c>
      <c r="N64" s="69">
        <f t="shared" ca="1" si="212"/>
        <v>103</v>
      </c>
      <c r="O64" s="69">
        <f t="shared" ca="1" si="212"/>
        <v>117</v>
      </c>
      <c r="P64" s="69">
        <f t="shared" ca="1" si="212"/>
        <v>131</v>
      </c>
      <c r="Q64" s="69">
        <f t="shared" ca="1" si="212"/>
        <v>145</v>
      </c>
      <c r="R64" s="69">
        <f t="shared" ca="1" si="212"/>
        <v>159</v>
      </c>
      <c r="S64" s="69">
        <f t="shared" ca="1" si="212"/>
        <v>173</v>
      </c>
      <c r="T64" s="69">
        <f t="shared" ca="1" si="212"/>
        <v>187</v>
      </c>
      <c r="U64" s="69">
        <f t="shared" ca="1" si="212"/>
        <v>201</v>
      </c>
      <c r="V64" s="69">
        <f t="shared" ca="1" si="212"/>
        <v>215</v>
      </c>
      <c r="W64" s="69">
        <f t="shared" ca="1" si="212"/>
        <v>229</v>
      </c>
      <c r="X64" s="69">
        <f t="shared" ca="1" si="212"/>
        <v>243</v>
      </c>
      <c r="Y64" s="69">
        <f t="shared" ca="1" si="212"/>
        <v>257</v>
      </c>
      <c r="Z64" s="69">
        <f t="shared" ca="1" si="212"/>
        <v>271</v>
      </c>
      <c r="AA64" s="69" t="str">
        <f t="shared" si="212"/>
        <v/>
      </c>
      <c r="AB64" s="69" t="str">
        <f t="shared" si="212"/>
        <v/>
      </c>
      <c r="AC64" s="69" t="str">
        <f t="shared" si="212"/>
        <v/>
      </c>
      <c r="AD64" s="69" t="str">
        <f t="shared" si="212"/>
        <v/>
      </c>
      <c r="AE64" s="70" t="str">
        <f t="shared" si="152"/>
        <v/>
      </c>
      <c r="AG64" s="85">
        <f t="shared" ca="1" si="70"/>
        <v>0.53471241032031691</v>
      </c>
      <c r="AI64" s="68">
        <f t="shared" ca="1" si="4"/>
        <v>1</v>
      </c>
      <c r="AJ64" s="81">
        <f t="shared" ca="1" si="55"/>
        <v>3</v>
      </c>
      <c r="AK64" s="81">
        <f t="shared" ca="1" si="56"/>
        <v>5</v>
      </c>
      <c r="AL64" s="81">
        <f t="shared" ca="1" si="57"/>
        <v>7</v>
      </c>
      <c r="AM64" s="81">
        <f t="shared" ca="1" si="58"/>
        <v>9</v>
      </c>
      <c r="AN64" s="81">
        <f t="shared" ca="1" si="59"/>
        <v>11</v>
      </c>
      <c r="AO64" s="81">
        <f t="shared" ca="1" si="60"/>
        <v>13</v>
      </c>
      <c r="AP64" s="81">
        <f t="shared" ca="1" si="61"/>
        <v>15</v>
      </c>
      <c r="AQ64" s="81">
        <f t="shared" ref="AQ64:AR64" ca="1" si="213">IF((IF(AQ$11&lt;=($AE$6*$D$6),ROUNDUP($AG64+(AP$11*$AL$6),0),""))&lt;=$C64,(IF(AQ$11&lt;=($AE$6*$D$6),ROUNDUP($AG64+(AP$11*$AL$6),0),"")),"")</f>
        <v>17</v>
      </c>
      <c r="AR64" s="81">
        <f t="shared" ca="1" si="213"/>
        <v>19</v>
      </c>
      <c r="AS64" s="81" t="str">
        <f t="shared" si="63"/>
        <v/>
      </c>
      <c r="AT64" s="81" t="str">
        <f t="shared" si="64"/>
        <v/>
      </c>
      <c r="AU64" s="81" t="str">
        <f t="shared" si="65"/>
        <v/>
      </c>
      <c r="AV64" s="81" t="str">
        <f t="shared" si="66"/>
        <v/>
      </c>
      <c r="AW64" s="83" t="str">
        <f t="shared" si="67"/>
        <v/>
      </c>
      <c r="AY64" s="85">
        <f t="shared" ca="1" si="24"/>
        <v>2.2832364734084165</v>
      </c>
      <c r="BA64" s="68">
        <f t="shared" ca="1" si="25"/>
        <v>3</v>
      </c>
      <c r="BB64" s="81">
        <f t="shared" ref="BB64:BE64" ca="1" si="214">IF($B64&gt;=$AE$7,(IF(BB$11&lt;=$AE$7,ROUNDUP($AY64+(BA$11*($C64/$AE$7)),0),"")),(IF(BB$11&lt;=$B64,BB$11,"")))</f>
        <v>7</v>
      </c>
      <c r="BC64" s="81">
        <f t="shared" ca="1" si="214"/>
        <v>11</v>
      </c>
      <c r="BD64" s="81">
        <f t="shared" ca="1" si="214"/>
        <v>15</v>
      </c>
      <c r="BE64" s="83">
        <f t="shared" ca="1" si="214"/>
        <v>19</v>
      </c>
    </row>
    <row r="65" spans="1:57" s="18" customFormat="1" x14ac:dyDescent="0.25">
      <c r="A65" s="59" t="s">
        <v>53</v>
      </c>
      <c r="B65" s="60">
        <v>317</v>
      </c>
      <c r="C65" s="68">
        <f t="shared" si="18"/>
        <v>20</v>
      </c>
      <c r="D65" s="58">
        <f t="shared" si="27"/>
        <v>15.85</v>
      </c>
      <c r="E65" s="85">
        <f t="shared" ca="1" si="19"/>
        <v>2.1541301150884484</v>
      </c>
      <c r="F65" s="58"/>
      <c r="G65" s="68">
        <f t="shared" ca="1" si="20"/>
        <v>3</v>
      </c>
      <c r="H65" s="69">
        <f t="shared" ref="H65:AD65" ca="1" si="215">IF(H$11&lt;=$C65,ROUNDUP($E65+G$11*$D65,0),"")</f>
        <v>19</v>
      </c>
      <c r="I65" s="69">
        <f t="shared" ca="1" si="215"/>
        <v>34</v>
      </c>
      <c r="J65" s="69">
        <f t="shared" ca="1" si="215"/>
        <v>50</v>
      </c>
      <c r="K65" s="69">
        <f t="shared" ca="1" si="215"/>
        <v>66</v>
      </c>
      <c r="L65" s="69">
        <f t="shared" ca="1" si="215"/>
        <v>82</v>
      </c>
      <c r="M65" s="69">
        <f t="shared" ca="1" si="215"/>
        <v>98</v>
      </c>
      <c r="N65" s="69">
        <f t="shared" ca="1" si="215"/>
        <v>114</v>
      </c>
      <c r="O65" s="69">
        <f t="shared" ca="1" si="215"/>
        <v>129</v>
      </c>
      <c r="P65" s="69">
        <f t="shared" ca="1" si="215"/>
        <v>145</v>
      </c>
      <c r="Q65" s="69">
        <f t="shared" ca="1" si="215"/>
        <v>161</v>
      </c>
      <c r="R65" s="69">
        <f t="shared" ca="1" si="215"/>
        <v>177</v>
      </c>
      <c r="S65" s="69">
        <f t="shared" ca="1" si="215"/>
        <v>193</v>
      </c>
      <c r="T65" s="69">
        <f t="shared" ca="1" si="215"/>
        <v>209</v>
      </c>
      <c r="U65" s="69">
        <f t="shared" ca="1" si="215"/>
        <v>225</v>
      </c>
      <c r="V65" s="69">
        <f t="shared" ca="1" si="215"/>
        <v>240</v>
      </c>
      <c r="W65" s="69">
        <f t="shared" ca="1" si="215"/>
        <v>256</v>
      </c>
      <c r="X65" s="69">
        <f t="shared" ca="1" si="215"/>
        <v>272</v>
      </c>
      <c r="Y65" s="69">
        <f t="shared" ca="1" si="215"/>
        <v>288</v>
      </c>
      <c r="Z65" s="69">
        <f t="shared" ca="1" si="215"/>
        <v>304</v>
      </c>
      <c r="AA65" s="69" t="str">
        <f t="shared" si="215"/>
        <v/>
      </c>
      <c r="AB65" s="69" t="str">
        <f t="shared" si="215"/>
        <v/>
      </c>
      <c r="AC65" s="69" t="str">
        <f t="shared" si="215"/>
        <v/>
      </c>
      <c r="AD65" s="69" t="str">
        <f t="shared" si="215"/>
        <v/>
      </c>
      <c r="AE65" s="70" t="str">
        <f t="shared" si="152"/>
        <v/>
      </c>
      <c r="AG65" s="85">
        <f t="shared" ca="1" si="70"/>
        <v>4.3560610090054963E-2</v>
      </c>
      <c r="AI65" s="68">
        <f t="shared" ca="1" si="4"/>
        <v>1</v>
      </c>
      <c r="AJ65" s="81">
        <f t="shared" ca="1" si="55"/>
        <v>3</v>
      </c>
      <c r="AK65" s="81">
        <f t="shared" ca="1" si="56"/>
        <v>5</v>
      </c>
      <c r="AL65" s="81">
        <f t="shared" ca="1" si="57"/>
        <v>7</v>
      </c>
      <c r="AM65" s="81">
        <f t="shared" ca="1" si="58"/>
        <v>9</v>
      </c>
      <c r="AN65" s="81">
        <f t="shared" ca="1" si="59"/>
        <v>11</v>
      </c>
      <c r="AO65" s="81">
        <f t="shared" ca="1" si="60"/>
        <v>13</v>
      </c>
      <c r="AP65" s="81">
        <f t="shared" ca="1" si="61"/>
        <v>15</v>
      </c>
      <c r="AQ65" s="81">
        <f t="shared" ref="AQ65:AR65" ca="1" si="216">IF((IF(AQ$11&lt;=($AE$6*$D$6),ROUNDUP($AG65+(AP$11*$AL$6),0),""))&lt;=$C65,(IF(AQ$11&lt;=($AE$6*$D$6),ROUNDUP($AG65+(AP$11*$AL$6),0),"")),"")</f>
        <v>17</v>
      </c>
      <c r="AR65" s="81">
        <f t="shared" ca="1" si="216"/>
        <v>19</v>
      </c>
      <c r="AS65" s="81" t="str">
        <f t="shared" si="63"/>
        <v/>
      </c>
      <c r="AT65" s="81" t="str">
        <f t="shared" si="64"/>
        <v/>
      </c>
      <c r="AU65" s="81" t="str">
        <f t="shared" si="65"/>
        <v/>
      </c>
      <c r="AV65" s="81" t="str">
        <f t="shared" si="66"/>
        <v/>
      </c>
      <c r="AW65" s="83" t="str">
        <f t="shared" si="67"/>
        <v/>
      </c>
      <c r="AY65" s="85">
        <f t="shared" ca="1" si="24"/>
        <v>1.9872572338262797</v>
      </c>
      <c r="BA65" s="68">
        <f t="shared" ca="1" si="25"/>
        <v>2</v>
      </c>
      <c r="BB65" s="81">
        <f t="shared" ref="BB65:BE65" ca="1" si="217">IF($B65&gt;=$AE$7,(IF(BB$11&lt;=$AE$7,ROUNDUP($AY65+(BA$11*($C65/$AE$7)),0),"")),(IF(BB$11&lt;=$B65,BB$11,"")))</f>
        <v>6</v>
      </c>
      <c r="BC65" s="81">
        <f t="shared" ca="1" si="217"/>
        <v>10</v>
      </c>
      <c r="BD65" s="81">
        <f t="shared" ca="1" si="217"/>
        <v>14</v>
      </c>
      <c r="BE65" s="83">
        <f t="shared" ca="1" si="217"/>
        <v>18</v>
      </c>
    </row>
    <row r="66" spans="1:57" s="18" customFormat="1" x14ac:dyDescent="0.25">
      <c r="A66" s="59" t="s">
        <v>54</v>
      </c>
      <c r="B66" s="60">
        <v>333</v>
      </c>
      <c r="C66" s="68">
        <f t="shared" si="18"/>
        <v>20</v>
      </c>
      <c r="D66" s="58">
        <f t="shared" si="27"/>
        <v>16.649999999999999</v>
      </c>
      <c r="E66" s="85">
        <f t="shared" ca="1" si="19"/>
        <v>10.785283044597074</v>
      </c>
      <c r="F66" s="58"/>
      <c r="G66" s="68">
        <f t="shared" ca="1" si="20"/>
        <v>11</v>
      </c>
      <c r="H66" s="69">
        <f t="shared" ref="H66:AD66" ca="1" si="218">IF(H$11&lt;=$C66,ROUNDUP($E66+G$11*$D66,0),"")</f>
        <v>28</v>
      </c>
      <c r="I66" s="69">
        <f t="shared" ca="1" si="218"/>
        <v>45</v>
      </c>
      <c r="J66" s="69">
        <f t="shared" ca="1" si="218"/>
        <v>61</v>
      </c>
      <c r="K66" s="69">
        <f t="shared" ca="1" si="218"/>
        <v>78</v>
      </c>
      <c r="L66" s="69">
        <f t="shared" ca="1" si="218"/>
        <v>95</v>
      </c>
      <c r="M66" s="69">
        <f t="shared" ca="1" si="218"/>
        <v>111</v>
      </c>
      <c r="N66" s="69">
        <f t="shared" ca="1" si="218"/>
        <v>128</v>
      </c>
      <c r="O66" s="69">
        <f t="shared" ca="1" si="218"/>
        <v>144</v>
      </c>
      <c r="P66" s="69">
        <f t="shared" ca="1" si="218"/>
        <v>161</v>
      </c>
      <c r="Q66" s="69">
        <f t="shared" ca="1" si="218"/>
        <v>178</v>
      </c>
      <c r="R66" s="69">
        <f t="shared" ca="1" si="218"/>
        <v>194</v>
      </c>
      <c r="S66" s="69">
        <f t="shared" ca="1" si="218"/>
        <v>211</v>
      </c>
      <c r="T66" s="69">
        <f t="shared" ca="1" si="218"/>
        <v>228</v>
      </c>
      <c r="U66" s="69">
        <f t="shared" ca="1" si="218"/>
        <v>244</v>
      </c>
      <c r="V66" s="69">
        <f t="shared" ca="1" si="218"/>
        <v>261</v>
      </c>
      <c r="W66" s="69">
        <f t="shared" ca="1" si="218"/>
        <v>278</v>
      </c>
      <c r="X66" s="69">
        <f t="shared" ca="1" si="218"/>
        <v>294</v>
      </c>
      <c r="Y66" s="69">
        <f t="shared" ca="1" si="218"/>
        <v>311</v>
      </c>
      <c r="Z66" s="69">
        <f t="shared" ca="1" si="218"/>
        <v>328</v>
      </c>
      <c r="AA66" s="69" t="str">
        <f t="shared" si="218"/>
        <v/>
      </c>
      <c r="AB66" s="69" t="str">
        <f t="shared" si="218"/>
        <v/>
      </c>
      <c r="AC66" s="69" t="str">
        <f t="shared" si="218"/>
        <v/>
      </c>
      <c r="AD66" s="69" t="str">
        <f t="shared" si="218"/>
        <v/>
      </c>
      <c r="AE66" s="70" t="str">
        <f t="shared" si="152"/>
        <v/>
      </c>
      <c r="AG66" s="85">
        <f t="shared" ca="1" si="70"/>
        <v>0.74397762339996554</v>
      </c>
      <c r="AI66" s="68">
        <f t="shared" ca="1" si="4"/>
        <v>1</v>
      </c>
      <c r="AJ66" s="81">
        <f t="shared" ca="1" si="55"/>
        <v>3</v>
      </c>
      <c r="AK66" s="81">
        <f t="shared" ca="1" si="56"/>
        <v>5</v>
      </c>
      <c r="AL66" s="81">
        <f t="shared" ca="1" si="57"/>
        <v>7</v>
      </c>
      <c r="AM66" s="81">
        <f t="shared" ca="1" si="58"/>
        <v>9</v>
      </c>
      <c r="AN66" s="81">
        <f t="shared" ca="1" si="59"/>
        <v>11</v>
      </c>
      <c r="AO66" s="81">
        <f t="shared" ca="1" si="60"/>
        <v>13</v>
      </c>
      <c r="AP66" s="81">
        <f t="shared" ca="1" si="61"/>
        <v>15</v>
      </c>
      <c r="AQ66" s="81">
        <f t="shared" ref="AQ66:AR66" ca="1" si="219">IF((IF(AQ$11&lt;=($AE$6*$D$6),ROUNDUP($AG66+(AP$11*$AL$6),0),""))&lt;=$C66,(IF(AQ$11&lt;=($AE$6*$D$6),ROUNDUP($AG66+(AP$11*$AL$6),0),"")),"")</f>
        <v>17</v>
      </c>
      <c r="AR66" s="81">
        <f t="shared" ca="1" si="219"/>
        <v>19</v>
      </c>
      <c r="AS66" s="81" t="str">
        <f t="shared" si="63"/>
        <v/>
      </c>
      <c r="AT66" s="81" t="str">
        <f t="shared" si="64"/>
        <v/>
      </c>
      <c r="AU66" s="81" t="str">
        <f t="shared" si="65"/>
        <v/>
      </c>
      <c r="AV66" s="81" t="str">
        <f t="shared" si="66"/>
        <v/>
      </c>
      <c r="AW66" s="83" t="str">
        <f t="shared" si="67"/>
        <v/>
      </c>
      <c r="AY66" s="85">
        <f t="shared" ca="1" si="24"/>
        <v>1.9724499613214617</v>
      </c>
      <c r="BA66" s="68">
        <f t="shared" ca="1" si="25"/>
        <v>2</v>
      </c>
      <c r="BB66" s="81">
        <f t="shared" ref="BB66:BE66" ca="1" si="220">IF($B66&gt;=$AE$7,(IF(BB$11&lt;=$AE$7,ROUNDUP($AY66+(BA$11*($C66/$AE$7)),0),"")),(IF(BB$11&lt;=$B66,BB$11,"")))</f>
        <v>6</v>
      </c>
      <c r="BC66" s="81">
        <f t="shared" ca="1" si="220"/>
        <v>10</v>
      </c>
      <c r="BD66" s="81">
        <f t="shared" ca="1" si="220"/>
        <v>14</v>
      </c>
      <c r="BE66" s="83">
        <f t="shared" ca="1" si="220"/>
        <v>18</v>
      </c>
    </row>
    <row r="67" spans="1:57" s="18" customFormat="1" x14ac:dyDescent="0.25">
      <c r="A67" s="61" t="s">
        <v>55</v>
      </c>
      <c r="B67" s="60">
        <v>64</v>
      </c>
      <c r="C67" s="68">
        <f t="shared" si="18"/>
        <v>20</v>
      </c>
      <c r="D67" s="58">
        <f t="shared" si="27"/>
        <v>3.2</v>
      </c>
      <c r="E67" s="85">
        <f t="shared" ca="1" si="19"/>
        <v>1.7857000140483068</v>
      </c>
      <c r="F67" s="58"/>
      <c r="G67" s="68">
        <f t="shared" ca="1" si="20"/>
        <v>2</v>
      </c>
      <c r="H67" s="69">
        <f t="shared" ref="H67:AD67" ca="1" si="221">IF(H$11&lt;=$C67,ROUNDUP($E67+G$11*$D67,0),"")</f>
        <v>5</v>
      </c>
      <c r="I67" s="69">
        <f t="shared" ca="1" si="221"/>
        <v>9</v>
      </c>
      <c r="J67" s="69">
        <f t="shared" ca="1" si="221"/>
        <v>12</v>
      </c>
      <c r="K67" s="69">
        <f t="shared" ca="1" si="221"/>
        <v>15</v>
      </c>
      <c r="L67" s="69">
        <f t="shared" ca="1" si="221"/>
        <v>18</v>
      </c>
      <c r="M67" s="69">
        <f t="shared" ca="1" si="221"/>
        <v>21</v>
      </c>
      <c r="N67" s="69">
        <f t="shared" ca="1" si="221"/>
        <v>25</v>
      </c>
      <c r="O67" s="69">
        <f t="shared" ca="1" si="221"/>
        <v>28</v>
      </c>
      <c r="P67" s="69">
        <f t="shared" ca="1" si="221"/>
        <v>31</v>
      </c>
      <c r="Q67" s="69">
        <f t="shared" ca="1" si="221"/>
        <v>34</v>
      </c>
      <c r="R67" s="69">
        <f t="shared" ca="1" si="221"/>
        <v>37</v>
      </c>
      <c r="S67" s="69">
        <f t="shared" ca="1" si="221"/>
        <v>41</v>
      </c>
      <c r="T67" s="69">
        <f t="shared" ca="1" si="221"/>
        <v>44</v>
      </c>
      <c r="U67" s="69">
        <f t="shared" ca="1" si="221"/>
        <v>47</v>
      </c>
      <c r="V67" s="69">
        <f t="shared" ca="1" si="221"/>
        <v>50</v>
      </c>
      <c r="W67" s="69">
        <f t="shared" ca="1" si="221"/>
        <v>53</v>
      </c>
      <c r="X67" s="69">
        <f t="shared" ca="1" si="221"/>
        <v>57</v>
      </c>
      <c r="Y67" s="69">
        <f t="shared" ca="1" si="221"/>
        <v>60</v>
      </c>
      <c r="Z67" s="69">
        <f t="shared" ca="1" si="221"/>
        <v>63</v>
      </c>
      <c r="AA67" s="69" t="str">
        <f t="shared" si="221"/>
        <v/>
      </c>
      <c r="AB67" s="69" t="str">
        <f t="shared" si="221"/>
        <v/>
      </c>
      <c r="AC67" s="69" t="str">
        <f t="shared" si="221"/>
        <v/>
      </c>
      <c r="AD67" s="69" t="str">
        <f t="shared" si="221"/>
        <v/>
      </c>
      <c r="AE67" s="70" t="str">
        <f t="shared" si="152"/>
        <v/>
      </c>
      <c r="AG67" s="85">
        <f t="shared" ca="1" si="70"/>
        <v>1.9027455037746543</v>
      </c>
      <c r="AI67" s="68">
        <f t="shared" ca="1" si="4"/>
        <v>2</v>
      </c>
      <c r="AJ67" s="81">
        <f t="shared" ca="1" si="55"/>
        <v>4</v>
      </c>
      <c r="AK67" s="81">
        <f t="shared" ca="1" si="56"/>
        <v>6</v>
      </c>
      <c r="AL67" s="81">
        <f t="shared" ca="1" si="57"/>
        <v>8</v>
      </c>
      <c r="AM67" s="81">
        <f t="shared" ca="1" si="58"/>
        <v>10</v>
      </c>
      <c r="AN67" s="81">
        <f t="shared" ca="1" si="59"/>
        <v>12</v>
      </c>
      <c r="AO67" s="81">
        <f t="shared" ca="1" si="60"/>
        <v>14</v>
      </c>
      <c r="AP67" s="81">
        <f t="shared" ca="1" si="61"/>
        <v>16</v>
      </c>
      <c r="AQ67" s="81">
        <f t="shared" ref="AQ67:AR67" ca="1" si="222">IF((IF(AQ$11&lt;=($AE$6*$D$6),ROUNDUP($AG67+(AP$11*$AL$6),0),""))&lt;=$C67,(IF(AQ$11&lt;=($AE$6*$D$6),ROUNDUP($AG67+(AP$11*$AL$6),0),"")),"")</f>
        <v>18</v>
      </c>
      <c r="AR67" s="81">
        <f t="shared" ca="1" si="222"/>
        <v>20</v>
      </c>
      <c r="AS67" s="81" t="str">
        <f t="shared" si="63"/>
        <v/>
      </c>
      <c r="AT67" s="81" t="str">
        <f t="shared" si="64"/>
        <v/>
      </c>
      <c r="AU67" s="81" t="str">
        <f t="shared" si="65"/>
        <v/>
      </c>
      <c r="AV67" s="81" t="str">
        <f t="shared" si="66"/>
        <v/>
      </c>
      <c r="AW67" s="83" t="str">
        <f t="shared" si="67"/>
        <v/>
      </c>
      <c r="AY67" s="85">
        <f t="shared" ca="1" si="24"/>
        <v>3.6992286593866552E-2</v>
      </c>
      <c r="BA67" s="68">
        <f t="shared" ca="1" si="25"/>
        <v>1</v>
      </c>
      <c r="BB67" s="81">
        <f t="shared" ref="BB67:BE67" ca="1" si="223">IF($B67&gt;=$AE$7,(IF(BB$11&lt;=$AE$7,ROUNDUP($AY67+(BA$11*($C67/$AE$7)),0),"")),(IF(BB$11&lt;=$B67,BB$11,"")))</f>
        <v>5</v>
      </c>
      <c r="BC67" s="81">
        <f t="shared" ca="1" si="223"/>
        <v>9</v>
      </c>
      <c r="BD67" s="81">
        <f t="shared" ca="1" si="223"/>
        <v>13</v>
      </c>
      <c r="BE67" s="83">
        <f t="shared" ca="1" si="223"/>
        <v>17</v>
      </c>
    </row>
    <row r="68" spans="1:57" s="18" customFormat="1" x14ac:dyDescent="0.25">
      <c r="A68" s="59" t="s">
        <v>56</v>
      </c>
      <c r="B68" s="60">
        <v>189</v>
      </c>
      <c r="C68" s="68">
        <f t="shared" si="18"/>
        <v>20</v>
      </c>
      <c r="D68" s="58">
        <f t="shared" si="27"/>
        <v>9.4499999999999993</v>
      </c>
      <c r="E68" s="85">
        <f t="shared" ca="1" si="19"/>
        <v>5.3092769013332859</v>
      </c>
      <c r="F68" s="58"/>
      <c r="G68" s="68">
        <f t="shared" ca="1" si="20"/>
        <v>6</v>
      </c>
      <c r="H68" s="69">
        <f t="shared" ref="H68:AD68" ca="1" si="224">IF(H$11&lt;=$C68,ROUNDUP($E68+G$11*$D68,0),"")</f>
        <v>15</v>
      </c>
      <c r="I68" s="69">
        <f t="shared" ca="1" si="224"/>
        <v>25</v>
      </c>
      <c r="J68" s="69">
        <f t="shared" ca="1" si="224"/>
        <v>34</v>
      </c>
      <c r="K68" s="69">
        <f t="shared" ca="1" si="224"/>
        <v>44</v>
      </c>
      <c r="L68" s="69">
        <f t="shared" ca="1" si="224"/>
        <v>53</v>
      </c>
      <c r="M68" s="69">
        <f t="shared" ca="1" si="224"/>
        <v>63</v>
      </c>
      <c r="N68" s="69">
        <f t="shared" ca="1" si="224"/>
        <v>72</v>
      </c>
      <c r="O68" s="69">
        <f t="shared" ca="1" si="224"/>
        <v>81</v>
      </c>
      <c r="P68" s="69">
        <f t="shared" ca="1" si="224"/>
        <v>91</v>
      </c>
      <c r="Q68" s="69">
        <f t="shared" ca="1" si="224"/>
        <v>100</v>
      </c>
      <c r="R68" s="69">
        <f t="shared" ca="1" si="224"/>
        <v>110</v>
      </c>
      <c r="S68" s="69">
        <f t="shared" ca="1" si="224"/>
        <v>119</v>
      </c>
      <c r="T68" s="69">
        <f t="shared" ca="1" si="224"/>
        <v>129</v>
      </c>
      <c r="U68" s="69">
        <f t="shared" ca="1" si="224"/>
        <v>138</v>
      </c>
      <c r="V68" s="69">
        <f t="shared" ca="1" si="224"/>
        <v>148</v>
      </c>
      <c r="W68" s="69">
        <f t="shared" ca="1" si="224"/>
        <v>157</v>
      </c>
      <c r="X68" s="69">
        <f t="shared" ca="1" si="224"/>
        <v>166</v>
      </c>
      <c r="Y68" s="69">
        <f t="shared" ca="1" si="224"/>
        <v>176</v>
      </c>
      <c r="Z68" s="69">
        <f t="shared" ca="1" si="224"/>
        <v>185</v>
      </c>
      <c r="AA68" s="69" t="str">
        <f t="shared" si="224"/>
        <v/>
      </c>
      <c r="AB68" s="69" t="str">
        <f t="shared" si="224"/>
        <v/>
      </c>
      <c r="AC68" s="69" t="str">
        <f t="shared" si="224"/>
        <v/>
      </c>
      <c r="AD68" s="69" t="str">
        <f t="shared" si="224"/>
        <v/>
      </c>
      <c r="AE68" s="70" t="str">
        <f t="shared" si="152"/>
        <v/>
      </c>
      <c r="AG68" s="85">
        <f t="shared" ca="1" si="70"/>
        <v>0.11398231024910555</v>
      </c>
      <c r="AI68" s="68">
        <f t="shared" ca="1" si="4"/>
        <v>1</v>
      </c>
      <c r="AJ68" s="81">
        <f t="shared" ca="1" si="55"/>
        <v>3</v>
      </c>
      <c r="AK68" s="81">
        <f t="shared" ca="1" si="56"/>
        <v>5</v>
      </c>
      <c r="AL68" s="81">
        <f t="shared" ca="1" si="57"/>
        <v>7</v>
      </c>
      <c r="AM68" s="81">
        <f t="shared" ca="1" si="58"/>
        <v>9</v>
      </c>
      <c r="AN68" s="81">
        <f t="shared" ca="1" si="59"/>
        <v>11</v>
      </c>
      <c r="AO68" s="81">
        <f t="shared" ca="1" si="60"/>
        <v>13</v>
      </c>
      <c r="AP68" s="81">
        <f t="shared" ca="1" si="61"/>
        <v>15</v>
      </c>
      <c r="AQ68" s="81">
        <f t="shared" ref="AQ68:AR68" ca="1" si="225">IF((IF(AQ$11&lt;=($AE$6*$D$6),ROUNDUP($AG68+(AP$11*$AL$6),0),""))&lt;=$C68,(IF(AQ$11&lt;=($AE$6*$D$6),ROUNDUP($AG68+(AP$11*$AL$6),0),"")),"")</f>
        <v>17</v>
      </c>
      <c r="AR68" s="81">
        <f t="shared" ca="1" si="225"/>
        <v>19</v>
      </c>
      <c r="AS68" s="81" t="str">
        <f t="shared" si="63"/>
        <v/>
      </c>
      <c r="AT68" s="81" t="str">
        <f t="shared" si="64"/>
        <v/>
      </c>
      <c r="AU68" s="81" t="str">
        <f t="shared" si="65"/>
        <v/>
      </c>
      <c r="AV68" s="81" t="str">
        <f t="shared" si="66"/>
        <v/>
      </c>
      <c r="AW68" s="83" t="str">
        <f t="shared" si="67"/>
        <v/>
      </c>
      <c r="AY68" s="85">
        <f t="shared" ca="1" si="24"/>
        <v>2.6559392196968541</v>
      </c>
      <c r="BA68" s="68">
        <f t="shared" ca="1" si="25"/>
        <v>3</v>
      </c>
      <c r="BB68" s="81">
        <f t="shared" ref="BB68:BE68" ca="1" si="226">IF($B68&gt;=$AE$7,(IF(BB$11&lt;=$AE$7,ROUNDUP($AY68+(BA$11*($C68/$AE$7)),0),"")),(IF(BB$11&lt;=$B68,BB$11,"")))</f>
        <v>7</v>
      </c>
      <c r="BC68" s="81">
        <f t="shared" ca="1" si="226"/>
        <v>11</v>
      </c>
      <c r="BD68" s="81">
        <f t="shared" ca="1" si="226"/>
        <v>15</v>
      </c>
      <c r="BE68" s="83">
        <f t="shared" ca="1" si="226"/>
        <v>19</v>
      </c>
    </row>
    <row r="69" spans="1:57" s="18" customFormat="1" x14ac:dyDescent="0.25">
      <c r="A69" s="59" t="s">
        <v>57</v>
      </c>
      <c r="B69" s="60">
        <v>260</v>
      </c>
      <c r="C69" s="68">
        <f t="shared" si="18"/>
        <v>20</v>
      </c>
      <c r="D69" s="58">
        <f t="shared" si="27"/>
        <v>13</v>
      </c>
      <c r="E69" s="85">
        <f t="shared" ca="1" si="19"/>
        <v>7.3989772450310625</v>
      </c>
      <c r="F69" s="58"/>
      <c r="G69" s="68">
        <f t="shared" ca="1" si="20"/>
        <v>8</v>
      </c>
      <c r="H69" s="69">
        <f t="shared" ref="H69:AD69" ca="1" si="227">IF(H$11&lt;=$C69,ROUNDUP($E69+G$11*$D69,0),"")</f>
        <v>21</v>
      </c>
      <c r="I69" s="69">
        <f t="shared" ca="1" si="227"/>
        <v>34</v>
      </c>
      <c r="J69" s="69">
        <f t="shared" ca="1" si="227"/>
        <v>47</v>
      </c>
      <c r="K69" s="69">
        <f t="shared" ca="1" si="227"/>
        <v>60</v>
      </c>
      <c r="L69" s="69">
        <f t="shared" ca="1" si="227"/>
        <v>73</v>
      </c>
      <c r="M69" s="69">
        <f t="shared" ca="1" si="227"/>
        <v>86</v>
      </c>
      <c r="N69" s="69">
        <f t="shared" ca="1" si="227"/>
        <v>99</v>
      </c>
      <c r="O69" s="69">
        <f t="shared" ca="1" si="227"/>
        <v>112</v>
      </c>
      <c r="P69" s="69">
        <f t="shared" ca="1" si="227"/>
        <v>125</v>
      </c>
      <c r="Q69" s="69">
        <f t="shared" ca="1" si="227"/>
        <v>138</v>
      </c>
      <c r="R69" s="69">
        <f t="shared" ca="1" si="227"/>
        <v>151</v>
      </c>
      <c r="S69" s="69">
        <f t="shared" ca="1" si="227"/>
        <v>164</v>
      </c>
      <c r="T69" s="69">
        <f t="shared" ca="1" si="227"/>
        <v>177</v>
      </c>
      <c r="U69" s="69">
        <f t="shared" ca="1" si="227"/>
        <v>190</v>
      </c>
      <c r="V69" s="69">
        <f t="shared" ca="1" si="227"/>
        <v>203</v>
      </c>
      <c r="W69" s="69">
        <f t="shared" ca="1" si="227"/>
        <v>216</v>
      </c>
      <c r="X69" s="69">
        <f t="shared" ca="1" si="227"/>
        <v>229</v>
      </c>
      <c r="Y69" s="69">
        <f t="shared" ca="1" si="227"/>
        <v>242</v>
      </c>
      <c r="Z69" s="69">
        <f t="shared" ca="1" si="227"/>
        <v>255</v>
      </c>
      <c r="AA69" s="69" t="str">
        <f t="shared" si="227"/>
        <v/>
      </c>
      <c r="AB69" s="69" t="str">
        <f t="shared" si="227"/>
        <v/>
      </c>
      <c r="AC69" s="69" t="str">
        <f t="shared" si="227"/>
        <v/>
      </c>
      <c r="AD69" s="69" t="str">
        <f t="shared" si="227"/>
        <v/>
      </c>
      <c r="AE69" s="70" t="str">
        <f t="shared" si="152"/>
        <v/>
      </c>
      <c r="AG69" s="85">
        <f t="shared" ca="1" si="70"/>
        <v>0.82436078281628644</v>
      </c>
      <c r="AI69" s="68">
        <f t="shared" ca="1" si="4"/>
        <v>1</v>
      </c>
      <c r="AJ69" s="81">
        <f t="shared" ca="1" si="55"/>
        <v>3</v>
      </c>
      <c r="AK69" s="81">
        <f t="shared" ca="1" si="56"/>
        <v>5</v>
      </c>
      <c r="AL69" s="81">
        <f t="shared" ca="1" si="57"/>
        <v>7</v>
      </c>
      <c r="AM69" s="81">
        <f t="shared" ca="1" si="58"/>
        <v>9</v>
      </c>
      <c r="AN69" s="81">
        <f t="shared" ca="1" si="59"/>
        <v>11</v>
      </c>
      <c r="AO69" s="81">
        <f t="shared" ca="1" si="60"/>
        <v>13</v>
      </c>
      <c r="AP69" s="81">
        <f t="shared" ca="1" si="61"/>
        <v>15</v>
      </c>
      <c r="AQ69" s="81">
        <f t="shared" ref="AQ69:AR69" ca="1" si="228">IF((IF(AQ$11&lt;=($AE$6*$D$6),ROUNDUP($AG69+(AP$11*$AL$6),0),""))&lt;=$C69,(IF(AQ$11&lt;=($AE$6*$D$6),ROUNDUP($AG69+(AP$11*$AL$6),0),"")),"")</f>
        <v>17</v>
      </c>
      <c r="AR69" s="81">
        <f t="shared" ca="1" si="228"/>
        <v>19</v>
      </c>
      <c r="AS69" s="81" t="str">
        <f t="shared" si="63"/>
        <v/>
      </c>
      <c r="AT69" s="81" t="str">
        <f t="shared" si="64"/>
        <v/>
      </c>
      <c r="AU69" s="81" t="str">
        <f t="shared" si="65"/>
        <v/>
      </c>
      <c r="AV69" s="81" t="str">
        <f t="shared" si="66"/>
        <v/>
      </c>
      <c r="AW69" s="83" t="str">
        <f t="shared" si="67"/>
        <v/>
      </c>
      <c r="AY69" s="85">
        <f t="shared" ca="1" si="24"/>
        <v>0.26413949436759987</v>
      </c>
      <c r="BA69" s="68">
        <f t="shared" ca="1" si="25"/>
        <v>1</v>
      </c>
      <c r="BB69" s="81">
        <f t="shared" ref="BB69:BE69" ca="1" si="229">IF($B69&gt;=$AE$7,(IF(BB$11&lt;=$AE$7,ROUNDUP($AY69+(BA$11*($C69/$AE$7)),0),"")),(IF(BB$11&lt;=$B69,BB$11,"")))</f>
        <v>5</v>
      </c>
      <c r="BC69" s="81">
        <f t="shared" ca="1" si="229"/>
        <v>9</v>
      </c>
      <c r="BD69" s="81">
        <f t="shared" ca="1" si="229"/>
        <v>13</v>
      </c>
      <c r="BE69" s="83">
        <f t="shared" ca="1" si="229"/>
        <v>17</v>
      </c>
    </row>
    <row r="70" spans="1:57" s="18" customFormat="1" x14ac:dyDescent="0.25">
      <c r="A70" s="59" t="s">
        <v>58</v>
      </c>
      <c r="B70" s="60">
        <v>185</v>
      </c>
      <c r="C70" s="68">
        <f t="shared" si="18"/>
        <v>20</v>
      </c>
      <c r="D70" s="58">
        <f t="shared" si="27"/>
        <v>9.25</v>
      </c>
      <c r="E70" s="85">
        <f t="shared" ca="1" si="19"/>
        <v>0.18477001542289356</v>
      </c>
      <c r="F70" s="58"/>
      <c r="G70" s="68">
        <f t="shared" ca="1" si="20"/>
        <v>1</v>
      </c>
      <c r="H70" s="69">
        <f t="shared" ref="H70:AD70" ca="1" si="230">IF(H$11&lt;=$C70,ROUNDUP($E70+G$11*$D70,0),"")</f>
        <v>10</v>
      </c>
      <c r="I70" s="69">
        <f t="shared" ca="1" si="230"/>
        <v>19</v>
      </c>
      <c r="J70" s="69">
        <f t="shared" ca="1" si="230"/>
        <v>28</v>
      </c>
      <c r="K70" s="69">
        <f t="shared" ca="1" si="230"/>
        <v>38</v>
      </c>
      <c r="L70" s="69">
        <f t="shared" ca="1" si="230"/>
        <v>47</v>
      </c>
      <c r="M70" s="69">
        <f t="shared" ca="1" si="230"/>
        <v>56</v>
      </c>
      <c r="N70" s="69">
        <f t="shared" ca="1" si="230"/>
        <v>65</v>
      </c>
      <c r="O70" s="69">
        <f t="shared" ca="1" si="230"/>
        <v>75</v>
      </c>
      <c r="P70" s="69">
        <f t="shared" ca="1" si="230"/>
        <v>84</v>
      </c>
      <c r="Q70" s="69">
        <f t="shared" ca="1" si="230"/>
        <v>93</v>
      </c>
      <c r="R70" s="69">
        <f t="shared" ca="1" si="230"/>
        <v>102</v>
      </c>
      <c r="S70" s="69">
        <f t="shared" ca="1" si="230"/>
        <v>112</v>
      </c>
      <c r="T70" s="69">
        <f t="shared" ca="1" si="230"/>
        <v>121</v>
      </c>
      <c r="U70" s="69">
        <f t="shared" ca="1" si="230"/>
        <v>130</v>
      </c>
      <c r="V70" s="69">
        <f t="shared" ca="1" si="230"/>
        <v>139</v>
      </c>
      <c r="W70" s="69">
        <f t="shared" ca="1" si="230"/>
        <v>149</v>
      </c>
      <c r="X70" s="69">
        <f t="shared" ca="1" si="230"/>
        <v>158</v>
      </c>
      <c r="Y70" s="69">
        <f t="shared" ca="1" si="230"/>
        <v>167</v>
      </c>
      <c r="Z70" s="69">
        <f t="shared" ca="1" si="230"/>
        <v>176</v>
      </c>
      <c r="AA70" s="69" t="str">
        <f t="shared" si="230"/>
        <v/>
      </c>
      <c r="AB70" s="69" t="str">
        <f t="shared" si="230"/>
        <v/>
      </c>
      <c r="AC70" s="69" t="str">
        <f t="shared" si="230"/>
        <v/>
      </c>
      <c r="AD70" s="69" t="str">
        <f t="shared" si="230"/>
        <v/>
      </c>
      <c r="AE70" s="70" t="str">
        <f t="shared" si="152"/>
        <v/>
      </c>
      <c r="AG70" s="85">
        <f t="shared" ca="1" si="70"/>
        <v>0.80019413929671379</v>
      </c>
      <c r="AI70" s="68">
        <f t="shared" ca="1" si="4"/>
        <v>1</v>
      </c>
      <c r="AJ70" s="81">
        <f t="shared" ca="1" si="55"/>
        <v>3</v>
      </c>
      <c r="AK70" s="81">
        <f t="shared" ca="1" si="56"/>
        <v>5</v>
      </c>
      <c r="AL70" s="81">
        <f t="shared" ca="1" si="57"/>
        <v>7</v>
      </c>
      <c r="AM70" s="81">
        <f t="shared" ca="1" si="58"/>
        <v>9</v>
      </c>
      <c r="AN70" s="81">
        <f t="shared" ca="1" si="59"/>
        <v>11</v>
      </c>
      <c r="AO70" s="81">
        <f t="shared" ca="1" si="60"/>
        <v>13</v>
      </c>
      <c r="AP70" s="81">
        <f t="shared" ca="1" si="61"/>
        <v>15</v>
      </c>
      <c r="AQ70" s="81">
        <f t="shared" ref="AQ70:AR70" ca="1" si="231">IF((IF(AQ$11&lt;=($AE$6*$D$6),ROUNDUP($AG70+(AP$11*$AL$6),0),""))&lt;=$C70,(IF(AQ$11&lt;=($AE$6*$D$6),ROUNDUP($AG70+(AP$11*$AL$6),0),"")),"")</f>
        <v>17</v>
      </c>
      <c r="AR70" s="81">
        <f t="shared" ca="1" si="231"/>
        <v>19</v>
      </c>
      <c r="AS70" s="81" t="str">
        <f t="shared" si="63"/>
        <v/>
      </c>
      <c r="AT70" s="81" t="str">
        <f t="shared" si="64"/>
        <v/>
      </c>
      <c r="AU70" s="81" t="str">
        <f t="shared" si="65"/>
        <v/>
      </c>
      <c r="AV70" s="81" t="str">
        <f t="shared" si="66"/>
        <v/>
      </c>
      <c r="AW70" s="83" t="str">
        <f t="shared" si="67"/>
        <v/>
      </c>
      <c r="AY70" s="85">
        <f t="shared" ca="1" si="24"/>
        <v>3.2222812643716736</v>
      </c>
      <c r="BA70" s="68">
        <f t="shared" ca="1" si="25"/>
        <v>4</v>
      </c>
      <c r="BB70" s="81">
        <f t="shared" ref="BB70:BE70" ca="1" si="232">IF($B70&gt;=$AE$7,(IF(BB$11&lt;=$AE$7,ROUNDUP($AY70+(BA$11*($C70/$AE$7)),0),"")),(IF(BB$11&lt;=$B70,BB$11,"")))</f>
        <v>8</v>
      </c>
      <c r="BC70" s="81">
        <f t="shared" ca="1" si="232"/>
        <v>12</v>
      </c>
      <c r="BD70" s="81">
        <f t="shared" ca="1" si="232"/>
        <v>16</v>
      </c>
      <c r="BE70" s="83">
        <f t="shared" ca="1" si="232"/>
        <v>20</v>
      </c>
    </row>
    <row r="71" spans="1:57" s="18" customFormat="1" x14ac:dyDescent="0.25">
      <c r="A71" s="59" t="s">
        <v>59</v>
      </c>
      <c r="B71" s="60">
        <v>228</v>
      </c>
      <c r="C71" s="68">
        <f t="shared" si="18"/>
        <v>20</v>
      </c>
      <c r="D71" s="58">
        <f t="shared" si="27"/>
        <v>11.4</v>
      </c>
      <c r="E71" s="85">
        <f t="shared" ca="1" si="19"/>
        <v>7.3935142062271568</v>
      </c>
      <c r="F71" s="58"/>
      <c r="G71" s="68">
        <f t="shared" ca="1" si="20"/>
        <v>8</v>
      </c>
      <c r="H71" s="69">
        <f t="shared" ref="H71:AD71" ca="1" si="233">IF(H$11&lt;=$C71,ROUNDUP($E71+G$11*$D71,0),"")</f>
        <v>19</v>
      </c>
      <c r="I71" s="69">
        <f t="shared" ca="1" si="233"/>
        <v>31</v>
      </c>
      <c r="J71" s="69">
        <f t="shared" ca="1" si="233"/>
        <v>42</v>
      </c>
      <c r="K71" s="69">
        <f t="shared" ca="1" si="233"/>
        <v>53</v>
      </c>
      <c r="L71" s="69">
        <f t="shared" ca="1" si="233"/>
        <v>65</v>
      </c>
      <c r="M71" s="69">
        <f t="shared" ca="1" si="233"/>
        <v>76</v>
      </c>
      <c r="N71" s="69">
        <f t="shared" ca="1" si="233"/>
        <v>88</v>
      </c>
      <c r="O71" s="69">
        <f t="shared" ca="1" si="233"/>
        <v>99</v>
      </c>
      <c r="P71" s="69">
        <f t="shared" ca="1" si="233"/>
        <v>110</v>
      </c>
      <c r="Q71" s="69">
        <f t="shared" ca="1" si="233"/>
        <v>122</v>
      </c>
      <c r="R71" s="69">
        <f t="shared" ca="1" si="233"/>
        <v>133</v>
      </c>
      <c r="S71" s="69">
        <f t="shared" ca="1" si="233"/>
        <v>145</v>
      </c>
      <c r="T71" s="69">
        <f t="shared" ca="1" si="233"/>
        <v>156</v>
      </c>
      <c r="U71" s="69">
        <f t="shared" ca="1" si="233"/>
        <v>167</v>
      </c>
      <c r="V71" s="69">
        <f t="shared" ca="1" si="233"/>
        <v>179</v>
      </c>
      <c r="W71" s="69">
        <f t="shared" ca="1" si="233"/>
        <v>190</v>
      </c>
      <c r="X71" s="69">
        <f t="shared" ca="1" si="233"/>
        <v>202</v>
      </c>
      <c r="Y71" s="69">
        <f t="shared" ca="1" si="233"/>
        <v>213</v>
      </c>
      <c r="Z71" s="69">
        <f t="shared" ca="1" si="233"/>
        <v>224</v>
      </c>
      <c r="AA71" s="69" t="str">
        <f t="shared" si="233"/>
        <v/>
      </c>
      <c r="AB71" s="69" t="str">
        <f t="shared" si="233"/>
        <v/>
      </c>
      <c r="AC71" s="69" t="str">
        <f t="shared" si="233"/>
        <v/>
      </c>
      <c r="AD71" s="69" t="str">
        <f t="shared" si="233"/>
        <v/>
      </c>
      <c r="AE71" s="70" t="str">
        <f t="shared" si="152"/>
        <v/>
      </c>
      <c r="AG71" s="85">
        <f t="shared" ca="1" si="70"/>
        <v>1.4024017758455956</v>
      </c>
      <c r="AI71" s="68">
        <f t="shared" ca="1" si="4"/>
        <v>2</v>
      </c>
      <c r="AJ71" s="81">
        <f t="shared" ca="1" si="55"/>
        <v>4</v>
      </c>
      <c r="AK71" s="81">
        <f t="shared" ca="1" si="56"/>
        <v>6</v>
      </c>
      <c r="AL71" s="81">
        <f t="shared" ca="1" si="57"/>
        <v>8</v>
      </c>
      <c r="AM71" s="81">
        <f t="shared" ca="1" si="58"/>
        <v>10</v>
      </c>
      <c r="AN71" s="81">
        <f t="shared" ca="1" si="59"/>
        <v>12</v>
      </c>
      <c r="AO71" s="81">
        <f t="shared" ca="1" si="60"/>
        <v>14</v>
      </c>
      <c r="AP71" s="81">
        <f t="shared" ca="1" si="61"/>
        <v>16</v>
      </c>
      <c r="AQ71" s="81">
        <f t="shared" ref="AQ71:AR71" ca="1" si="234">IF((IF(AQ$11&lt;=($AE$6*$D$6),ROUNDUP($AG71+(AP$11*$AL$6),0),""))&lt;=$C71,(IF(AQ$11&lt;=($AE$6*$D$6),ROUNDUP($AG71+(AP$11*$AL$6),0),"")),"")</f>
        <v>18</v>
      </c>
      <c r="AR71" s="81">
        <f t="shared" ca="1" si="234"/>
        <v>20</v>
      </c>
      <c r="AS71" s="81" t="str">
        <f t="shared" si="63"/>
        <v/>
      </c>
      <c r="AT71" s="81" t="str">
        <f t="shared" si="64"/>
        <v/>
      </c>
      <c r="AU71" s="81" t="str">
        <f t="shared" si="65"/>
        <v/>
      </c>
      <c r="AV71" s="81" t="str">
        <f t="shared" si="66"/>
        <v/>
      </c>
      <c r="AW71" s="83" t="str">
        <f t="shared" si="67"/>
        <v/>
      </c>
      <c r="AY71" s="85">
        <f t="shared" ca="1" si="24"/>
        <v>3.3858497769293918</v>
      </c>
      <c r="BA71" s="68">
        <f t="shared" ca="1" si="25"/>
        <v>4</v>
      </c>
      <c r="BB71" s="81">
        <f t="shared" ref="BB71:BE71" ca="1" si="235">IF($B71&gt;=$AE$7,(IF(BB$11&lt;=$AE$7,ROUNDUP($AY71+(BA$11*($C71/$AE$7)),0),"")),(IF(BB$11&lt;=$B71,BB$11,"")))</f>
        <v>8</v>
      </c>
      <c r="BC71" s="81">
        <f t="shared" ca="1" si="235"/>
        <v>12</v>
      </c>
      <c r="BD71" s="81">
        <f t="shared" ca="1" si="235"/>
        <v>16</v>
      </c>
      <c r="BE71" s="83">
        <f t="shared" ca="1" si="235"/>
        <v>20</v>
      </c>
    </row>
    <row r="72" spans="1:57" s="18" customFormat="1" x14ac:dyDescent="0.25">
      <c r="A72" s="59" t="s">
        <v>60</v>
      </c>
      <c r="B72" s="60">
        <v>226</v>
      </c>
      <c r="C72" s="68">
        <f t="shared" si="18"/>
        <v>20</v>
      </c>
      <c r="D72" s="58">
        <f t="shared" si="27"/>
        <v>11.3</v>
      </c>
      <c r="E72" s="85">
        <f t="shared" ca="1" si="19"/>
        <v>8.9841796164283725</v>
      </c>
      <c r="F72" s="58"/>
      <c r="G72" s="68">
        <f t="shared" ca="1" si="20"/>
        <v>9</v>
      </c>
      <c r="H72" s="69">
        <f t="shared" ref="H72:AD72" ca="1" si="236">IF(H$11&lt;=$C72,ROUNDUP($E72+G$11*$D72,0),"")</f>
        <v>21</v>
      </c>
      <c r="I72" s="69">
        <f t="shared" ca="1" si="236"/>
        <v>32</v>
      </c>
      <c r="J72" s="69">
        <f t="shared" ca="1" si="236"/>
        <v>43</v>
      </c>
      <c r="K72" s="69">
        <f t="shared" ca="1" si="236"/>
        <v>55</v>
      </c>
      <c r="L72" s="69">
        <f t="shared" ca="1" si="236"/>
        <v>66</v>
      </c>
      <c r="M72" s="69">
        <f t="shared" ca="1" si="236"/>
        <v>77</v>
      </c>
      <c r="N72" s="69">
        <f t="shared" ca="1" si="236"/>
        <v>89</v>
      </c>
      <c r="O72" s="69">
        <f t="shared" ca="1" si="236"/>
        <v>100</v>
      </c>
      <c r="P72" s="69">
        <f t="shared" ca="1" si="236"/>
        <v>111</v>
      </c>
      <c r="Q72" s="69">
        <f t="shared" ca="1" si="236"/>
        <v>122</v>
      </c>
      <c r="R72" s="69">
        <f t="shared" ca="1" si="236"/>
        <v>134</v>
      </c>
      <c r="S72" s="69">
        <f t="shared" ca="1" si="236"/>
        <v>145</v>
      </c>
      <c r="T72" s="69">
        <f t="shared" ca="1" si="236"/>
        <v>156</v>
      </c>
      <c r="U72" s="69">
        <f t="shared" ca="1" si="236"/>
        <v>168</v>
      </c>
      <c r="V72" s="69">
        <f t="shared" ca="1" si="236"/>
        <v>179</v>
      </c>
      <c r="W72" s="69">
        <f t="shared" ca="1" si="236"/>
        <v>190</v>
      </c>
      <c r="X72" s="69">
        <f t="shared" ca="1" si="236"/>
        <v>202</v>
      </c>
      <c r="Y72" s="69">
        <f t="shared" ca="1" si="236"/>
        <v>213</v>
      </c>
      <c r="Z72" s="69">
        <f t="shared" ca="1" si="236"/>
        <v>224</v>
      </c>
      <c r="AA72" s="69" t="str">
        <f t="shared" si="236"/>
        <v/>
      </c>
      <c r="AB72" s="69" t="str">
        <f t="shared" si="236"/>
        <v/>
      </c>
      <c r="AC72" s="69" t="str">
        <f t="shared" si="236"/>
        <v/>
      </c>
      <c r="AD72" s="69" t="str">
        <f t="shared" si="236"/>
        <v/>
      </c>
      <c r="AE72" s="70" t="str">
        <f t="shared" si="152"/>
        <v/>
      </c>
      <c r="AG72" s="85">
        <f t="shared" ca="1" si="70"/>
        <v>1.6384461737520821</v>
      </c>
      <c r="AI72" s="68">
        <f t="shared" ca="1" si="4"/>
        <v>2</v>
      </c>
      <c r="AJ72" s="81">
        <f t="shared" ca="1" si="55"/>
        <v>4</v>
      </c>
      <c r="AK72" s="81">
        <f t="shared" ca="1" si="56"/>
        <v>6</v>
      </c>
      <c r="AL72" s="81">
        <f t="shared" ca="1" si="57"/>
        <v>8</v>
      </c>
      <c r="AM72" s="81">
        <f t="shared" ca="1" si="58"/>
        <v>10</v>
      </c>
      <c r="AN72" s="81">
        <f t="shared" ca="1" si="59"/>
        <v>12</v>
      </c>
      <c r="AO72" s="81">
        <f t="shared" ca="1" si="60"/>
        <v>14</v>
      </c>
      <c r="AP72" s="81">
        <f t="shared" ca="1" si="61"/>
        <v>16</v>
      </c>
      <c r="AQ72" s="81">
        <f t="shared" ref="AQ72:AR72" ca="1" si="237">IF((IF(AQ$11&lt;=($AE$6*$D$6),ROUNDUP($AG72+(AP$11*$AL$6),0),""))&lt;=$C72,(IF(AQ$11&lt;=($AE$6*$D$6),ROUNDUP($AG72+(AP$11*$AL$6),0),"")),"")</f>
        <v>18</v>
      </c>
      <c r="AR72" s="81">
        <f t="shared" ca="1" si="237"/>
        <v>20</v>
      </c>
      <c r="AS72" s="81" t="str">
        <f t="shared" si="63"/>
        <v/>
      </c>
      <c r="AT72" s="81" t="str">
        <f t="shared" si="64"/>
        <v/>
      </c>
      <c r="AU72" s="81" t="str">
        <f t="shared" si="65"/>
        <v/>
      </c>
      <c r="AV72" s="81" t="str">
        <f t="shared" si="66"/>
        <v/>
      </c>
      <c r="AW72" s="83" t="str">
        <f t="shared" si="67"/>
        <v/>
      </c>
      <c r="AY72" s="85">
        <f t="shared" ca="1" si="24"/>
        <v>1.2895561564887292</v>
      </c>
      <c r="BA72" s="68">
        <f t="shared" ca="1" si="25"/>
        <v>2</v>
      </c>
      <c r="BB72" s="81">
        <f t="shared" ref="BB72:BE72" ca="1" si="238">IF($B72&gt;=$AE$7,(IF(BB$11&lt;=$AE$7,ROUNDUP($AY72+(BA$11*($C72/$AE$7)),0),"")),(IF(BB$11&lt;=$B72,BB$11,"")))</f>
        <v>6</v>
      </c>
      <c r="BC72" s="81">
        <f t="shared" ca="1" si="238"/>
        <v>10</v>
      </c>
      <c r="BD72" s="81">
        <f t="shared" ca="1" si="238"/>
        <v>14</v>
      </c>
      <c r="BE72" s="83">
        <f t="shared" ca="1" si="238"/>
        <v>18</v>
      </c>
    </row>
    <row r="73" spans="1:57" s="18" customFormat="1" x14ac:dyDescent="0.25">
      <c r="A73" s="59" t="s">
        <v>61</v>
      </c>
      <c r="B73" s="60">
        <v>214</v>
      </c>
      <c r="C73" s="68">
        <f t="shared" si="18"/>
        <v>20</v>
      </c>
      <c r="D73" s="58">
        <f t="shared" si="27"/>
        <v>10.7</v>
      </c>
      <c r="E73" s="85">
        <f t="shared" ca="1" si="19"/>
        <v>7.9873248939626809</v>
      </c>
      <c r="F73" s="58"/>
      <c r="G73" s="68">
        <f t="shared" ca="1" si="20"/>
        <v>8</v>
      </c>
      <c r="H73" s="69">
        <f t="shared" ref="H73:AD73" ca="1" si="239">IF(H$11&lt;=$C73,ROUNDUP($E73+G$11*$D73,0),"")</f>
        <v>19</v>
      </c>
      <c r="I73" s="69">
        <f t="shared" ca="1" si="239"/>
        <v>30</v>
      </c>
      <c r="J73" s="69">
        <f t="shared" ca="1" si="239"/>
        <v>41</v>
      </c>
      <c r="K73" s="69">
        <f t="shared" ca="1" si="239"/>
        <v>51</v>
      </c>
      <c r="L73" s="69">
        <f t="shared" ca="1" si="239"/>
        <v>62</v>
      </c>
      <c r="M73" s="69">
        <f t="shared" ca="1" si="239"/>
        <v>73</v>
      </c>
      <c r="N73" s="69">
        <f t="shared" ca="1" si="239"/>
        <v>83</v>
      </c>
      <c r="O73" s="69">
        <f t="shared" ca="1" si="239"/>
        <v>94</v>
      </c>
      <c r="P73" s="69">
        <f t="shared" ca="1" si="239"/>
        <v>105</v>
      </c>
      <c r="Q73" s="69">
        <f t="shared" ca="1" si="239"/>
        <v>115</v>
      </c>
      <c r="R73" s="69">
        <f t="shared" ca="1" si="239"/>
        <v>126</v>
      </c>
      <c r="S73" s="69">
        <f t="shared" ca="1" si="239"/>
        <v>137</v>
      </c>
      <c r="T73" s="69">
        <f t="shared" ca="1" si="239"/>
        <v>148</v>
      </c>
      <c r="U73" s="69">
        <f t="shared" ca="1" si="239"/>
        <v>158</v>
      </c>
      <c r="V73" s="69">
        <f t="shared" ca="1" si="239"/>
        <v>169</v>
      </c>
      <c r="W73" s="69">
        <f t="shared" ca="1" si="239"/>
        <v>180</v>
      </c>
      <c r="X73" s="69">
        <f t="shared" ca="1" si="239"/>
        <v>190</v>
      </c>
      <c r="Y73" s="69">
        <f t="shared" ca="1" si="239"/>
        <v>201</v>
      </c>
      <c r="Z73" s="69">
        <f t="shared" ca="1" si="239"/>
        <v>212</v>
      </c>
      <c r="AA73" s="69" t="str">
        <f t="shared" si="239"/>
        <v/>
      </c>
      <c r="AB73" s="69" t="str">
        <f t="shared" si="239"/>
        <v/>
      </c>
      <c r="AC73" s="69" t="str">
        <f t="shared" si="239"/>
        <v/>
      </c>
      <c r="AD73" s="69" t="str">
        <f t="shared" si="239"/>
        <v/>
      </c>
      <c r="AE73" s="70" t="str">
        <f t="shared" si="152"/>
        <v/>
      </c>
      <c r="AG73" s="85">
        <f t="shared" ca="1" si="70"/>
        <v>1.0875995077091152</v>
      </c>
      <c r="AI73" s="68">
        <f t="shared" ca="1" si="4"/>
        <v>2</v>
      </c>
      <c r="AJ73" s="81">
        <f t="shared" ca="1" si="55"/>
        <v>4</v>
      </c>
      <c r="AK73" s="81">
        <f t="shared" ca="1" si="56"/>
        <v>6</v>
      </c>
      <c r="AL73" s="81">
        <f t="shared" ca="1" si="57"/>
        <v>8</v>
      </c>
      <c r="AM73" s="81">
        <f t="shared" ca="1" si="58"/>
        <v>10</v>
      </c>
      <c r="AN73" s="81">
        <f t="shared" ca="1" si="59"/>
        <v>12</v>
      </c>
      <c r="AO73" s="81">
        <f t="shared" ca="1" si="60"/>
        <v>14</v>
      </c>
      <c r="AP73" s="81">
        <f t="shared" ca="1" si="61"/>
        <v>16</v>
      </c>
      <c r="AQ73" s="81">
        <f t="shared" ref="AQ73:AR73" ca="1" si="240">IF((IF(AQ$11&lt;=($AE$6*$D$6),ROUNDUP($AG73+(AP$11*$AL$6),0),""))&lt;=$C73,(IF(AQ$11&lt;=($AE$6*$D$6),ROUNDUP($AG73+(AP$11*$AL$6),0),"")),"")</f>
        <v>18</v>
      </c>
      <c r="AR73" s="81">
        <f t="shared" ca="1" si="240"/>
        <v>20</v>
      </c>
      <c r="AS73" s="81" t="str">
        <f t="shared" si="63"/>
        <v/>
      </c>
      <c r="AT73" s="81" t="str">
        <f t="shared" si="64"/>
        <v/>
      </c>
      <c r="AU73" s="81" t="str">
        <f t="shared" si="65"/>
        <v/>
      </c>
      <c r="AV73" s="81" t="str">
        <f t="shared" si="66"/>
        <v/>
      </c>
      <c r="AW73" s="83" t="str">
        <f t="shared" si="67"/>
        <v/>
      </c>
      <c r="AY73" s="85">
        <f t="shared" ca="1" si="24"/>
        <v>2.8147372114414511</v>
      </c>
      <c r="BA73" s="68">
        <f t="shared" ca="1" si="25"/>
        <v>3</v>
      </c>
      <c r="BB73" s="81">
        <f t="shared" ref="BB73:BE73" ca="1" si="241">IF($B73&gt;=$AE$7,(IF(BB$11&lt;=$AE$7,ROUNDUP($AY73+(BA$11*($C73/$AE$7)),0),"")),(IF(BB$11&lt;=$B73,BB$11,"")))</f>
        <v>7</v>
      </c>
      <c r="BC73" s="81">
        <f t="shared" ca="1" si="241"/>
        <v>11</v>
      </c>
      <c r="BD73" s="81">
        <f t="shared" ca="1" si="241"/>
        <v>15</v>
      </c>
      <c r="BE73" s="83">
        <f t="shared" ca="1" si="241"/>
        <v>19</v>
      </c>
    </row>
    <row r="74" spans="1:57" s="18" customFormat="1" x14ac:dyDescent="0.25">
      <c r="A74" s="59" t="s">
        <v>62</v>
      </c>
      <c r="B74" s="60">
        <v>100</v>
      </c>
      <c r="C74" s="68">
        <f t="shared" si="18"/>
        <v>20</v>
      </c>
      <c r="D74" s="58">
        <f t="shared" si="27"/>
        <v>5</v>
      </c>
      <c r="E74" s="85">
        <f t="shared" ca="1" si="19"/>
        <v>3.2973682260631429</v>
      </c>
      <c r="F74" s="58"/>
      <c r="G74" s="68">
        <f t="shared" ca="1" si="20"/>
        <v>4</v>
      </c>
      <c r="H74" s="69">
        <f t="shared" ref="H74:AD74" ca="1" si="242">IF(H$11&lt;=$C74,ROUNDUP($E74+G$11*$D74,0),"")</f>
        <v>9</v>
      </c>
      <c r="I74" s="69">
        <f t="shared" ca="1" si="242"/>
        <v>14</v>
      </c>
      <c r="J74" s="69">
        <f t="shared" ca="1" si="242"/>
        <v>19</v>
      </c>
      <c r="K74" s="69">
        <f t="shared" ca="1" si="242"/>
        <v>24</v>
      </c>
      <c r="L74" s="69">
        <f t="shared" ca="1" si="242"/>
        <v>29</v>
      </c>
      <c r="M74" s="69">
        <f t="shared" ca="1" si="242"/>
        <v>34</v>
      </c>
      <c r="N74" s="69">
        <f t="shared" ca="1" si="242"/>
        <v>39</v>
      </c>
      <c r="O74" s="69">
        <f t="shared" ca="1" si="242"/>
        <v>44</v>
      </c>
      <c r="P74" s="69">
        <f t="shared" ca="1" si="242"/>
        <v>49</v>
      </c>
      <c r="Q74" s="69">
        <f t="shared" ca="1" si="242"/>
        <v>54</v>
      </c>
      <c r="R74" s="69">
        <f t="shared" ca="1" si="242"/>
        <v>59</v>
      </c>
      <c r="S74" s="69">
        <f t="shared" ca="1" si="242"/>
        <v>64</v>
      </c>
      <c r="T74" s="69">
        <f t="shared" ca="1" si="242"/>
        <v>69</v>
      </c>
      <c r="U74" s="69">
        <f t="shared" ca="1" si="242"/>
        <v>74</v>
      </c>
      <c r="V74" s="69">
        <f t="shared" ca="1" si="242"/>
        <v>79</v>
      </c>
      <c r="W74" s="69">
        <f t="shared" ca="1" si="242"/>
        <v>84</v>
      </c>
      <c r="X74" s="69">
        <f t="shared" ca="1" si="242"/>
        <v>89</v>
      </c>
      <c r="Y74" s="69">
        <f t="shared" ca="1" si="242"/>
        <v>94</v>
      </c>
      <c r="Z74" s="69">
        <f t="shared" ca="1" si="242"/>
        <v>99</v>
      </c>
      <c r="AA74" s="69" t="str">
        <f t="shared" si="242"/>
        <v/>
      </c>
      <c r="AB74" s="69" t="str">
        <f t="shared" si="242"/>
        <v/>
      </c>
      <c r="AC74" s="69" t="str">
        <f t="shared" si="242"/>
        <v/>
      </c>
      <c r="AD74" s="69" t="str">
        <f t="shared" si="242"/>
        <v/>
      </c>
      <c r="AE74" s="70" t="str">
        <f t="shared" si="152"/>
        <v/>
      </c>
      <c r="AG74" s="85">
        <f t="shared" ca="1" si="70"/>
        <v>1.4509828595055791</v>
      </c>
      <c r="AI74" s="68">
        <f t="shared" ca="1" si="4"/>
        <v>2</v>
      </c>
      <c r="AJ74" s="81">
        <f t="shared" ca="1" si="55"/>
        <v>4</v>
      </c>
      <c r="AK74" s="81">
        <f t="shared" ca="1" si="56"/>
        <v>6</v>
      </c>
      <c r="AL74" s="81">
        <f t="shared" ca="1" si="57"/>
        <v>8</v>
      </c>
      <c r="AM74" s="81">
        <f t="shared" ca="1" si="58"/>
        <v>10</v>
      </c>
      <c r="AN74" s="81">
        <f t="shared" ca="1" si="59"/>
        <v>12</v>
      </c>
      <c r="AO74" s="81">
        <f t="shared" ca="1" si="60"/>
        <v>14</v>
      </c>
      <c r="AP74" s="81">
        <f t="shared" ca="1" si="61"/>
        <v>16</v>
      </c>
      <c r="AQ74" s="81">
        <f t="shared" ref="AQ74:AR74" ca="1" si="243">IF((IF(AQ$11&lt;=($AE$6*$D$6),ROUNDUP($AG74+(AP$11*$AL$6),0),""))&lt;=$C74,(IF(AQ$11&lt;=($AE$6*$D$6),ROUNDUP($AG74+(AP$11*$AL$6),0),"")),"")</f>
        <v>18</v>
      </c>
      <c r="AR74" s="81">
        <f t="shared" ca="1" si="243"/>
        <v>20</v>
      </c>
      <c r="AS74" s="81" t="str">
        <f t="shared" si="63"/>
        <v/>
      </c>
      <c r="AT74" s="81" t="str">
        <f t="shared" si="64"/>
        <v/>
      </c>
      <c r="AU74" s="81" t="str">
        <f t="shared" si="65"/>
        <v/>
      </c>
      <c r="AV74" s="81" t="str">
        <f t="shared" si="66"/>
        <v/>
      </c>
      <c r="AW74" s="83" t="str">
        <f t="shared" si="67"/>
        <v/>
      </c>
      <c r="AY74" s="85">
        <f t="shared" ca="1" si="24"/>
        <v>3.4526799804392829</v>
      </c>
      <c r="BA74" s="68">
        <f t="shared" ca="1" si="25"/>
        <v>4</v>
      </c>
      <c r="BB74" s="81">
        <f t="shared" ref="BB74:BE74" ca="1" si="244">IF($B74&gt;=$AE$7,(IF(BB$11&lt;=$AE$7,ROUNDUP($AY74+(BA$11*($C74/$AE$7)),0),"")),(IF(BB$11&lt;=$B74,BB$11,"")))</f>
        <v>8</v>
      </c>
      <c r="BC74" s="81">
        <f t="shared" ca="1" si="244"/>
        <v>12</v>
      </c>
      <c r="BD74" s="81">
        <f t="shared" ca="1" si="244"/>
        <v>16</v>
      </c>
      <c r="BE74" s="83">
        <f t="shared" ca="1" si="244"/>
        <v>20</v>
      </c>
    </row>
    <row r="75" spans="1:57" s="18" customFormat="1" x14ac:dyDescent="0.25">
      <c r="A75" s="59" t="s">
        <v>63</v>
      </c>
      <c r="B75" s="60">
        <v>88</v>
      </c>
      <c r="C75" s="68">
        <f t="shared" si="18"/>
        <v>20</v>
      </c>
      <c r="D75" s="58">
        <f t="shared" si="27"/>
        <v>4.4000000000000004</v>
      </c>
      <c r="E75" s="85">
        <f t="shared" ca="1" si="19"/>
        <v>2.2134465617979049</v>
      </c>
      <c r="F75" s="58"/>
      <c r="G75" s="68">
        <f t="shared" ca="1" si="20"/>
        <v>3</v>
      </c>
      <c r="H75" s="69">
        <f t="shared" ref="H75:AD75" ca="1" si="245">IF(H$11&lt;=$C75,ROUNDUP($E75+G$11*$D75,0),"")</f>
        <v>7</v>
      </c>
      <c r="I75" s="69">
        <f t="shared" ca="1" si="245"/>
        <v>12</v>
      </c>
      <c r="J75" s="69">
        <f t="shared" ca="1" si="245"/>
        <v>16</v>
      </c>
      <c r="K75" s="69">
        <f t="shared" ca="1" si="245"/>
        <v>20</v>
      </c>
      <c r="L75" s="69">
        <f t="shared" ca="1" si="245"/>
        <v>25</v>
      </c>
      <c r="M75" s="69">
        <f t="shared" ca="1" si="245"/>
        <v>29</v>
      </c>
      <c r="N75" s="69">
        <f t="shared" ca="1" si="245"/>
        <v>34</v>
      </c>
      <c r="O75" s="69">
        <f t="shared" ca="1" si="245"/>
        <v>38</v>
      </c>
      <c r="P75" s="69">
        <f t="shared" ca="1" si="245"/>
        <v>42</v>
      </c>
      <c r="Q75" s="69">
        <f t="shared" ca="1" si="245"/>
        <v>47</v>
      </c>
      <c r="R75" s="69">
        <f t="shared" ca="1" si="245"/>
        <v>51</v>
      </c>
      <c r="S75" s="69">
        <f t="shared" ca="1" si="245"/>
        <v>56</v>
      </c>
      <c r="T75" s="69">
        <f t="shared" ca="1" si="245"/>
        <v>60</v>
      </c>
      <c r="U75" s="69">
        <f t="shared" ca="1" si="245"/>
        <v>64</v>
      </c>
      <c r="V75" s="69">
        <f t="shared" ca="1" si="245"/>
        <v>69</v>
      </c>
      <c r="W75" s="69">
        <f t="shared" ca="1" si="245"/>
        <v>73</v>
      </c>
      <c r="X75" s="69">
        <f t="shared" ca="1" si="245"/>
        <v>78</v>
      </c>
      <c r="Y75" s="69">
        <f t="shared" ca="1" si="245"/>
        <v>82</v>
      </c>
      <c r="Z75" s="69">
        <f t="shared" ca="1" si="245"/>
        <v>86</v>
      </c>
      <c r="AA75" s="69" t="str">
        <f t="shared" si="245"/>
        <v/>
      </c>
      <c r="AB75" s="69" t="str">
        <f t="shared" si="245"/>
        <v/>
      </c>
      <c r="AC75" s="69" t="str">
        <f t="shared" si="245"/>
        <v/>
      </c>
      <c r="AD75" s="69" t="str">
        <f t="shared" si="245"/>
        <v/>
      </c>
      <c r="AE75" s="70" t="str">
        <f t="shared" si="152"/>
        <v/>
      </c>
      <c r="AG75" s="85">
        <f t="shared" ca="1" si="70"/>
        <v>0.49640064916197391</v>
      </c>
      <c r="AI75" s="68">
        <f t="shared" ca="1" si="4"/>
        <v>1</v>
      </c>
      <c r="AJ75" s="81">
        <f t="shared" ca="1" si="55"/>
        <v>3</v>
      </c>
      <c r="AK75" s="81">
        <f t="shared" ca="1" si="56"/>
        <v>5</v>
      </c>
      <c r="AL75" s="81">
        <f t="shared" ca="1" si="57"/>
        <v>7</v>
      </c>
      <c r="AM75" s="81">
        <f t="shared" ca="1" si="58"/>
        <v>9</v>
      </c>
      <c r="AN75" s="81">
        <f t="shared" ca="1" si="59"/>
        <v>11</v>
      </c>
      <c r="AO75" s="81">
        <f t="shared" ca="1" si="60"/>
        <v>13</v>
      </c>
      <c r="AP75" s="81">
        <f t="shared" ca="1" si="61"/>
        <v>15</v>
      </c>
      <c r="AQ75" s="81">
        <f t="shared" ref="AQ75:AR75" ca="1" si="246">IF((IF(AQ$11&lt;=($AE$6*$D$6),ROUNDUP($AG75+(AP$11*$AL$6),0),""))&lt;=$C75,(IF(AQ$11&lt;=($AE$6*$D$6),ROUNDUP($AG75+(AP$11*$AL$6),0),"")),"")</f>
        <v>17</v>
      </c>
      <c r="AR75" s="81">
        <f t="shared" ca="1" si="246"/>
        <v>19</v>
      </c>
      <c r="AS75" s="81" t="str">
        <f t="shared" si="63"/>
        <v/>
      </c>
      <c r="AT75" s="81" t="str">
        <f t="shared" si="64"/>
        <v/>
      </c>
      <c r="AU75" s="81" t="str">
        <f t="shared" si="65"/>
        <v/>
      </c>
      <c r="AV75" s="81" t="str">
        <f t="shared" si="66"/>
        <v/>
      </c>
      <c r="AW75" s="83" t="str">
        <f t="shared" si="67"/>
        <v/>
      </c>
      <c r="AY75" s="85">
        <f t="shared" ca="1" si="24"/>
        <v>3.1186980587628392</v>
      </c>
      <c r="BA75" s="68">
        <f t="shared" ca="1" si="25"/>
        <v>4</v>
      </c>
      <c r="BB75" s="81">
        <f t="shared" ref="BB75:BE75" ca="1" si="247">IF($B75&gt;=$AE$7,(IF(BB$11&lt;=$AE$7,ROUNDUP($AY75+(BA$11*($C75/$AE$7)),0),"")),(IF(BB$11&lt;=$B75,BB$11,"")))</f>
        <v>8</v>
      </c>
      <c r="BC75" s="81">
        <f t="shared" ca="1" si="247"/>
        <v>12</v>
      </c>
      <c r="BD75" s="81">
        <f t="shared" ca="1" si="247"/>
        <v>16</v>
      </c>
      <c r="BE75" s="83">
        <f t="shared" ca="1" si="247"/>
        <v>20</v>
      </c>
    </row>
    <row r="76" spans="1:57" s="18" customFormat="1" x14ac:dyDescent="0.25">
      <c r="A76" s="59" t="s">
        <v>64</v>
      </c>
      <c r="B76" s="60">
        <v>129</v>
      </c>
      <c r="C76" s="68">
        <f t="shared" si="18"/>
        <v>20</v>
      </c>
      <c r="D76" s="58">
        <f t="shared" si="27"/>
        <v>6.45</v>
      </c>
      <c r="E76" s="85">
        <f t="shared" ca="1" si="19"/>
        <v>1.1442242482015312</v>
      </c>
      <c r="F76" s="58"/>
      <c r="G76" s="68">
        <f t="shared" ca="1" si="20"/>
        <v>2</v>
      </c>
      <c r="H76" s="69">
        <f t="shared" ref="H76:AD76" ca="1" si="248">IF(H$11&lt;=$C76,ROUNDUP($E76+G$11*$D76,0),"")</f>
        <v>8</v>
      </c>
      <c r="I76" s="69">
        <f t="shared" ca="1" si="248"/>
        <v>15</v>
      </c>
      <c r="J76" s="69">
        <f t="shared" ca="1" si="248"/>
        <v>21</v>
      </c>
      <c r="K76" s="69">
        <f t="shared" ca="1" si="248"/>
        <v>27</v>
      </c>
      <c r="L76" s="69">
        <f t="shared" ca="1" si="248"/>
        <v>34</v>
      </c>
      <c r="M76" s="69">
        <f t="shared" ca="1" si="248"/>
        <v>40</v>
      </c>
      <c r="N76" s="69">
        <f t="shared" ca="1" si="248"/>
        <v>47</v>
      </c>
      <c r="O76" s="69">
        <f t="shared" ca="1" si="248"/>
        <v>53</v>
      </c>
      <c r="P76" s="69">
        <f t="shared" ca="1" si="248"/>
        <v>60</v>
      </c>
      <c r="Q76" s="69">
        <f t="shared" ca="1" si="248"/>
        <v>66</v>
      </c>
      <c r="R76" s="69">
        <f t="shared" ca="1" si="248"/>
        <v>73</v>
      </c>
      <c r="S76" s="69">
        <f t="shared" ca="1" si="248"/>
        <v>79</v>
      </c>
      <c r="T76" s="69">
        <f t="shared" ca="1" si="248"/>
        <v>85</v>
      </c>
      <c r="U76" s="69">
        <f t="shared" ca="1" si="248"/>
        <v>92</v>
      </c>
      <c r="V76" s="69">
        <f t="shared" ca="1" si="248"/>
        <v>98</v>
      </c>
      <c r="W76" s="69">
        <f t="shared" ca="1" si="248"/>
        <v>105</v>
      </c>
      <c r="X76" s="69">
        <f t="shared" ca="1" si="248"/>
        <v>111</v>
      </c>
      <c r="Y76" s="69">
        <f t="shared" ca="1" si="248"/>
        <v>118</v>
      </c>
      <c r="Z76" s="69">
        <f t="shared" ca="1" si="248"/>
        <v>124</v>
      </c>
      <c r="AA76" s="69" t="str">
        <f t="shared" si="248"/>
        <v/>
      </c>
      <c r="AB76" s="69" t="str">
        <f t="shared" si="248"/>
        <v/>
      </c>
      <c r="AC76" s="69" t="str">
        <f t="shared" si="248"/>
        <v/>
      </c>
      <c r="AD76" s="69" t="str">
        <f t="shared" si="248"/>
        <v/>
      </c>
      <c r="AE76" s="70" t="str">
        <f t="shared" ref="AE76:AE107" si="249">IF(AE$11&lt;=$C76,ROUNDUP($E76+AD$11*$D76,0),"")</f>
        <v/>
      </c>
      <c r="AG76" s="85">
        <f t="shared" ca="1" si="70"/>
        <v>1.2324327252503471</v>
      </c>
      <c r="AI76" s="68">
        <f t="shared" ca="1" si="4"/>
        <v>2</v>
      </c>
      <c r="AJ76" s="81">
        <f t="shared" ca="1" si="55"/>
        <v>4</v>
      </c>
      <c r="AK76" s="81">
        <f t="shared" ca="1" si="56"/>
        <v>6</v>
      </c>
      <c r="AL76" s="81">
        <f t="shared" ca="1" si="57"/>
        <v>8</v>
      </c>
      <c r="AM76" s="81">
        <f t="shared" ca="1" si="58"/>
        <v>10</v>
      </c>
      <c r="AN76" s="81">
        <f t="shared" ca="1" si="59"/>
        <v>12</v>
      </c>
      <c r="AO76" s="81">
        <f t="shared" ca="1" si="60"/>
        <v>14</v>
      </c>
      <c r="AP76" s="81">
        <f t="shared" ca="1" si="61"/>
        <v>16</v>
      </c>
      <c r="AQ76" s="81">
        <f t="shared" ref="AQ76:AR76" ca="1" si="250">IF((IF(AQ$11&lt;=($AE$6*$D$6),ROUNDUP($AG76+(AP$11*$AL$6),0),""))&lt;=$C76,(IF(AQ$11&lt;=($AE$6*$D$6),ROUNDUP($AG76+(AP$11*$AL$6),0),"")),"")</f>
        <v>18</v>
      </c>
      <c r="AR76" s="81">
        <f t="shared" ca="1" si="250"/>
        <v>20</v>
      </c>
      <c r="AS76" s="81" t="str">
        <f t="shared" si="63"/>
        <v/>
      </c>
      <c r="AT76" s="81" t="str">
        <f t="shared" si="64"/>
        <v/>
      </c>
      <c r="AU76" s="81" t="str">
        <f t="shared" si="65"/>
        <v/>
      </c>
      <c r="AV76" s="81" t="str">
        <f t="shared" si="66"/>
        <v/>
      </c>
      <c r="AW76" s="83" t="str">
        <f t="shared" si="67"/>
        <v/>
      </c>
      <c r="AY76" s="85">
        <f t="shared" ca="1" si="24"/>
        <v>2.4520417527841394</v>
      </c>
      <c r="BA76" s="68">
        <f t="shared" ca="1" si="25"/>
        <v>3</v>
      </c>
      <c r="BB76" s="81">
        <f t="shared" ref="BB76:BE76" ca="1" si="251">IF($B76&gt;=$AE$7,(IF(BB$11&lt;=$AE$7,ROUNDUP($AY76+(BA$11*($C76/$AE$7)),0),"")),(IF(BB$11&lt;=$B76,BB$11,"")))</f>
        <v>7</v>
      </c>
      <c r="BC76" s="81">
        <f t="shared" ca="1" si="251"/>
        <v>11</v>
      </c>
      <c r="BD76" s="81">
        <f t="shared" ca="1" si="251"/>
        <v>15</v>
      </c>
      <c r="BE76" s="83">
        <f t="shared" ca="1" si="251"/>
        <v>19</v>
      </c>
    </row>
    <row r="77" spans="1:57" s="18" customFormat="1" x14ac:dyDescent="0.25">
      <c r="A77" s="59" t="s">
        <v>65</v>
      </c>
      <c r="B77" s="60">
        <v>103</v>
      </c>
      <c r="C77" s="68">
        <f t="shared" ref="C77:C111" si="252">IF(D$6&lt;B77,D$6,B77)</f>
        <v>20</v>
      </c>
      <c r="D77" s="58">
        <f t="shared" si="27"/>
        <v>5.15</v>
      </c>
      <c r="E77" s="85">
        <f t="shared" ref="E77:E111" ca="1" si="253">RAND()*D77</f>
        <v>2.351287381445903</v>
      </c>
      <c r="F77" s="58"/>
      <c r="G77" s="68">
        <f t="shared" ref="G77:G111" ca="1" si="254">ROUNDUP(E77,0)</f>
        <v>3</v>
      </c>
      <c r="H77" s="69">
        <f t="shared" ref="H77:AD77" ca="1" si="255">IF(H$11&lt;=$C77,ROUNDUP($E77+G$11*$D77,0),"")</f>
        <v>8</v>
      </c>
      <c r="I77" s="69">
        <f t="shared" ca="1" si="255"/>
        <v>13</v>
      </c>
      <c r="J77" s="69">
        <f t="shared" ca="1" si="255"/>
        <v>18</v>
      </c>
      <c r="K77" s="69">
        <f t="shared" ca="1" si="255"/>
        <v>23</v>
      </c>
      <c r="L77" s="69">
        <f t="shared" ca="1" si="255"/>
        <v>29</v>
      </c>
      <c r="M77" s="69">
        <f t="shared" ca="1" si="255"/>
        <v>34</v>
      </c>
      <c r="N77" s="69">
        <f t="shared" ca="1" si="255"/>
        <v>39</v>
      </c>
      <c r="O77" s="69">
        <f t="shared" ca="1" si="255"/>
        <v>44</v>
      </c>
      <c r="P77" s="69">
        <f t="shared" ca="1" si="255"/>
        <v>49</v>
      </c>
      <c r="Q77" s="69">
        <f t="shared" ca="1" si="255"/>
        <v>54</v>
      </c>
      <c r="R77" s="69">
        <f t="shared" ca="1" si="255"/>
        <v>60</v>
      </c>
      <c r="S77" s="69">
        <f t="shared" ca="1" si="255"/>
        <v>65</v>
      </c>
      <c r="T77" s="69">
        <f t="shared" ca="1" si="255"/>
        <v>70</v>
      </c>
      <c r="U77" s="69">
        <f t="shared" ca="1" si="255"/>
        <v>75</v>
      </c>
      <c r="V77" s="69">
        <f t="shared" ca="1" si="255"/>
        <v>80</v>
      </c>
      <c r="W77" s="69">
        <f t="shared" ca="1" si="255"/>
        <v>85</v>
      </c>
      <c r="X77" s="69">
        <f t="shared" ca="1" si="255"/>
        <v>90</v>
      </c>
      <c r="Y77" s="69">
        <f t="shared" ca="1" si="255"/>
        <v>96</v>
      </c>
      <c r="Z77" s="69">
        <f t="shared" ca="1" si="255"/>
        <v>101</v>
      </c>
      <c r="AA77" s="69" t="str">
        <f t="shared" si="255"/>
        <v/>
      </c>
      <c r="AB77" s="69" t="str">
        <f t="shared" si="255"/>
        <v/>
      </c>
      <c r="AC77" s="69" t="str">
        <f t="shared" si="255"/>
        <v/>
      </c>
      <c r="AD77" s="69" t="str">
        <f t="shared" si="255"/>
        <v/>
      </c>
      <c r="AE77" s="70" t="str">
        <f t="shared" si="249"/>
        <v/>
      </c>
      <c r="AG77" s="85">
        <f t="shared" ca="1" si="70"/>
        <v>1.6644341113086032</v>
      </c>
      <c r="AI77" s="68">
        <f t="shared" ref="AI77:AI111" ca="1" si="256">ROUNDUP($AG77,0)</f>
        <v>2</v>
      </c>
      <c r="AJ77" s="81">
        <f t="shared" ca="1" si="55"/>
        <v>4</v>
      </c>
      <c r="AK77" s="81">
        <f t="shared" ca="1" si="56"/>
        <v>6</v>
      </c>
      <c r="AL77" s="81">
        <f t="shared" ca="1" si="57"/>
        <v>8</v>
      </c>
      <c r="AM77" s="81">
        <f t="shared" ca="1" si="58"/>
        <v>10</v>
      </c>
      <c r="AN77" s="81">
        <f t="shared" ca="1" si="59"/>
        <v>12</v>
      </c>
      <c r="AO77" s="81">
        <f t="shared" ca="1" si="60"/>
        <v>14</v>
      </c>
      <c r="AP77" s="81">
        <f t="shared" ca="1" si="61"/>
        <v>16</v>
      </c>
      <c r="AQ77" s="81">
        <f t="shared" ref="AQ77:AR77" ca="1" si="257">IF((IF(AQ$11&lt;=($AE$6*$D$6),ROUNDUP($AG77+(AP$11*$AL$6),0),""))&lt;=$C77,(IF(AQ$11&lt;=($AE$6*$D$6),ROUNDUP($AG77+(AP$11*$AL$6),0),"")),"")</f>
        <v>18</v>
      </c>
      <c r="AR77" s="81">
        <f t="shared" ca="1" si="257"/>
        <v>20</v>
      </c>
      <c r="AS77" s="81" t="str">
        <f t="shared" si="63"/>
        <v/>
      </c>
      <c r="AT77" s="81" t="str">
        <f t="shared" si="64"/>
        <v/>
      </c>
      <c r="AU77" s="81" t="str">
        <f t="shared" si="65"/>
        <v/>
      </c>
      <c r="AV77" s="81" t="str">
        <f t="shared" si="66"/>
        <v/>
      </c>
      <c r="AW77" s="83" t="str">
        <f t="shared" si="67"/>
        <v/>
      </c>
      <c r="AY77" s="85">
        <f t="shared" ref="AY77:AY111" ca="1" si="258">IF(B77&gt;=$D$6,RAND()*$AL$7,RAND()*B77/$AE$7)</f>
        <v>2.1179556154085262</v>
      </c>
      <c r="BA77" s="68">
        <f t="shared" ref="BA77:BA111" ca="1" si="259">ROUNDUP($AY77,0)</f>
        <v>3</v>
      </c>
      <c r="BB77" s="81">
        <f t="shared" ref="BB77:BE77" ca="1" si="260">IF($B77&gt;=$AE$7,(IF(BB$11&lt;=$AE$7,ROUNDUP($AY77+(BA$11*($C77/$AE$7)),0),"")),(IF(BB$11&lt;=$B77,BB$11,"")))</f>
        <v>7</v>
      </c>
      <c r="BC77" s="81">
        <f t="shared" ca="1" si="260"/>
        <v>11</v>
      </c>
      <c r="BD77" s="81">
        <f t="shared" ca="1" si="260"/>
        <v>15</v>
      </c>
      <c r="BE77" s="83">
        <f t="shared" ca="1" si="260"/>
        <v>19</v>
      </c>
    </row>
    <row r="78" spans="1:57" s="18" customFormat="1" x14ac:dyDescent="0.25">
      <c r="A78" s="59" t="s">
        <v>66</v>
      </c>
      <c r="B78" s="60">
        <v>259</v>
      </c>
      <c r="C78" s="68">
        <f t="shared" si="252"/>
        <v>20</v>
      </c>
      <c r="D78" s="58">
        <f t="shared" ref="D78:D111" si="261">B78/C78</f>
        <v>12.95</v>
      </c>
      <c r="E78" s="85">
        <f t="shared" ca="1" si="253"/>
        <v>11.97885663001388</v>
      </c>
      <c r="F78" s="58"/>
      <c r="G78" s="68">
        <f t="shared" ca="1" si="254"/>
        <v>12</v>
      </c>
      <c r="H78" s="69">
        <f t="shared" ref="H78:AD78" ca="1" si="262">IF(H$11&lt;=$C78,ROUNDUP($E78+G$11*$D78,0),"")</f>
        <v>25</v>
      </c>
      <c r="I78" s="69">
        <f t="shared" ca="1" si="262"/>
        <v>38</v>
      </c>
      <c r="J78" s="69">
        <f t="shared" ca="1" si="262"/>
        <v>51</v>
      </c>
      <c r="K78" s="69">
        <f t="shared" ca="1" si="262"/>
        <v>64</v>
      </c>
      <c r="L78" s="69">
        <f t="shared" ca="1" si="262"/>
        <v>77</v>
      </c>
      <c r="M78" s="69">
        <f t="shared" ca="1" si="262"/>
        <v>90</v>
      </c>
      <c r="N78" s="69">
        <f t="shared" ca="1" si="262"/>
        <v>103</v>
      </c>
      <c r="O78" s="69">
        <f t="shared" ca="1" si="262"/>
        <v>116</v>
      </c>
      <c r="P78" s="69">
        <f t="shared" ca="1" si="262"/>
        <v>129</v>
      </c>
      <c r="Q78" s="69">
        <f t="shared" ca="1" si="262"/>
        <v>142</v>
      </c>
      <c r="R78" s="69">
        <f t="shared" ca="1" si="262"/>
        <v>155</v>
      </c>
      <c r="S78" s="69">
        <f t="shared" ca="1" si="262"/>
        <v>168</v>
      </c>
      <c r="T78" s="69">
        <f t="shared" ca="1" si="262"/>
        <v>181</v>
      </c>
      <c r="U78" s="69">
        <f t="shared" ca="1" si="262"/>
        <v>194</v>
      </c>
      <c r="V78" s="69">
        <f t="shared" ca="1" si="262"/>
        <v>207</v>
      </c>
      <c r="W78" s="69">
        <f t="shared" ca="1" si="262"/>
        <v>220</v>
      </c>
      <c r="X78" s="69">
        <f t="shared" ca="1" si="262"/>
        <v>233</v>
      </c>
      <c r="Y78" s="69">
        <f t="shared" ca="1" si="262"/>
        <v>246</v>
      </c>
      <c r="Z78" s="69">
        <f t="shared" ca="1" si="262"/>
        <v>259</v>
      </c>
      <c r="AA78" s="69" t="str">
        <f t="shared" si="262"/>
        <v/>
      </c>
      <c r="AB78" s="69" t="str">
        <f t="shared" si="262"/>
        <v/>
      </c>
      <c r="AC78" s="69" t="str">
        <f t="shared" si="262"/>
        <v/>
      </c>
      <c r="AD78" s="69" t="str">
        <f t="shared" si="262"/>
        <v/>
      </c>
      <c r="AE78" s="70" t="str">
        <f t="shared" si="249"/>
        <v/>
      </c>
      <c r="AG78" s="85">
        <f t="shared" ca="1" si="70"/>
        <v>1.1505070931579946</v>
      </c>
      <c r="AI78" s="68">
        <f t="shared" ca="1" si="256"/>
        <v>2</v>
      </c>
      <c r="AJ78" s="81">
        <f t="shared" ca="1" si="55"/>
        <v>4</v>
      </c>
      <c r="AK78" s="81">
        <f t="shared" ca="1" si="56"/>
        <v>6</v>
      </c>
      <c r="AL78" s="81">
        <f t="shared" ca="1" si="57"/>
        <v>8</v>
      </c>
      <c r="AM78" s="81">
        <f t="shared" ca="1" si="58"/>
        <v>10</v>
      </c>
      <c r="AN78" s="81">
        <f t="shared" ca="1" si="59"/>
        <v>12</v>
      </c>
      <c r="AO78" s="81">
        <f t="shared" ca="1" si="60"/>
        <v>14</v>
      </c>
      <c r="AP78" s="81">
        <f t="shared" ca="1" si="61"/>
        <v>16</v>
      </c>
      <c r="AQ78" s="81">
        <f t="shared" ref="AQ78:AR78" ca="1" si="263">IF((IF(AQ$11&lt;=($AE$6*$D$6),ROUNDUP($AG78+(AP$11*$AL$6),0),""))&lt;=$C78,(IF(AQ$11&lt;=($AE$6*$D$6),ROUNDUP($AG78+(AP$11*$AL$6),0),"")),"")</f>
        <v>18</v>
      </c>
      <c r="AR78" s="81">
        <f t="shared" ca="1" si="263"/>
        <v>20</v>
      </c>
      <c r="AS78" s="81" t="str">
        <f t="shared" si="63"/>
        <v/>
      </c>
      <c r="AT78" s="81" t="str">
        <f t="shared" si="64"/>
        <v/>
      </c>
      <c r="AU78" s="81" t="str">
        <f t="shared" si="65"/>
        <v/>
      </c>
      <c r="AV78" s="81" t="str">
        <f t="shared" si="66"/>
        <v/>
      </c>
      <c r="AW78" s="83" t="str">
        <f t="shared" si="67"/>
        <v/>
      </c>
      <c r="AY78" s="85">
        <f t="shared" ca="1" si="258"/>
        <v>1.309873536134655</v>
      </c>
      <c r="BA78" s="68">
        <f t="shared" ca="1" si="259"/>
        <v>2</v>
      </c>
      <c r="BB78" s="81">
        <f t="shared" ref="BB78:BE78" ca="1" si="264">IF($B78&gt;=$AE$7,(IF(BB$11&lt;=$AE$7,ROUNDUP($AY78+(BA$11*($C78/$AE$7)),0),"")),(IF(BB$11&lt;=$B78,BB$11,"")))</f>
        <v>6</v>
      </c>
      <c r="BC78" s="81">
        <f t="shared" ca="1" si="264"/>
        <v>10</v>
      </c>
      <c r="BD78" s="81">
        <f t="shared" ca="1" si="264"/>
        <v>14</v>
      </c>
      <c r="BE78" s="83">
        <f t="shared" ca="1" si="264"/>
        <v>18</v>
      </c>
    </row>
    <row r="79" spans="1:57" s="18" customFormat="1" x14ac:dyDescent="0.25">
      <c r="A79" s="59" t="s">
        <v>67</v>
      </c>
      <c r="B79" s="60">
        <v>207</v>
      </c>
      <c r="C79" s="68">
        <f t="shared" si="252"/>
        <v>20</v>
      </c>
      <c r="D79" s="58">
        <f t="shared" si="261"/>
        <v>10.35</v>
      </c>
      <c r="E79" s="85">
        <f t="shared" ca="1" si="253"/>
        <v>2.9206722200393944</v>
      </c>
      <c r="F79" s="58"/>
      <c r="G79" s="68">
        <f t="shared" ca="1" si="254"/>
        <v>3</v>
      </c>
      <c r="H79" s="69">
        <f t="shared" ref="H79:AD79" ca="1" si="265">IF(H$11&lt;=$C79,ROUNDUP($E79+G$11*$D79,0),"")</f>
        <v>14</v>
      </c>
      <c r="I79" s="69">
        <f t="shared" ca="1" si="265"/>
        <v>24</v>
      </c>
      <c r="J79" s="69">
        <f t="shared" ca="1" si="265"/>
        <v>34</v>
      </c>
      <c r="K79" s="69">
        <f t="shared" ca="1" si="265"/>
        <v>45</v>
      </c>
      <c r="L79" s="69">
        <f t="shared" ca="1" si="265"/>
        <v>55</v>
      </c>
      <c r="M79" s="69">
        <f t="shared" ca="1" si="265"/>
        <v>66</v>
      </c>
      <c r="N79" s="69">
        <f t="shared" ca="1" si="265"/>
        <v>76</v>
      </c>
      <c r="O79" s="69">
        <f t="shared" ca="1" si="265"/>
        <v>86</v>
      </c>
      <c r="P79" s="69">
        <f t="shared" ca="1" si="265"/>
        <v>97</v>
      </c>
      <c r="Q79" s="69">
        <f t="shared" ca="1" si="265"/>
        <v>107</v>
      </c>
      <c r="R79" s="69">
        <f t="shared" ca="1" si="265"/>
        <v>117</v>
      </c>
      <c r="S79" s="69">
        <f t="shared" ca="1" si="265"/>
        <v>128</v>
      </c>
      <c r="T79" s="69">
        <f t="shared" ca="1" si="265"/>
        <v>138</v>
      </c>
      <c r="U79" s="69">
        <f t="shared" ca="1" si="265"/>
        <v>148</v>
      </c>
      <c r="V79" s="69">
        <f t="shared" ca="1" si="265"/>
        <v>159</v>
      </c>
      <c r="W79" s="69">
        <f t="shared" ca="1" si="265"/>
        <v>169</v>
      </c>
      <c r="X79" s="69">
        <f t="shared" ca="1" si="265"/>
        <v>179</v>
      </c>
      <c r="Y79" s="69">
        <f t="shared" ca="1" si="265"/>
        <v>190</v>
      </c>
      <c r="Z79" s="69">
        <f t="shared" ca="1" si="265"/>
        <v>200</v>
      </c>
      <c r="AA79" s="69" t="str">
        <f t="shared" si="265"/>
        <v/>
      </c>
      <c r="AB79" s="69" t="str">
        <f t="shared" si="265"/>
        <v/>
      </c>
      <c r="AC79" s="69" t="str">
        <f t="shared" si="265"/>
        <v/>
      </c>
      <c r="AD79" s="69" t="str">
        <f t="shared" si="265"/>
        <v/>
      </c>
      <c r="AE79" s="70" t="str">
        <f t="shared" si="249"/>
        <v/>
      </c>
      <c r="AG79" s="85">
        <f t="shared" ca="1" si="70"/>
        <v>1.1741930555555129</v>
      </c>
      <c r="AI79" s="68">
        <f t="shared" ca="1" si="256"/>
        <v>2</v>
      </c>
      <c r="AJ79" s="81">
        <f t="shared" ca="1" si="55"/>
        <v>4</v>
      </c>
      <c r="AK79" s="81">
        <f t="shared" ca="1" si="56"/>
        <v>6</v>
      </c>
      <c r="AL79" s="81">
        <f t="shared" ca="1" si="57"/>
        <v>8</v>
      </c>
      <c r="AM79" s="81">
        <f t="shared" ca="1" si="58"/>
        <v>10</v>
      </c>
      <c r="AN79" s="81">
        <f t="shared" ca="1" si="59"/>
        <v>12</v>
      </c>
      <c r="AO79" s="81">
        <f t="shared" ca="1" si="60"/>
        <v>14</v>
      </c>
      <c r="AP79" s="81">
        <f t="shared" ca="1" si="61"/>
        <v>16</v>
      </c>
      <c r="AQ79" s="81">
        <f t="shared" ref="AQ79:AR79" ca="1" si="266">IF((IF(AQ$11&lt;=($AE$6*$D$6),ROUNDUP($AG79+(AP$11*$AL$6),0),""))&lt;=$C79,(IF(AQ$11&lt;=($AE$6*$D$6),ROUNDUP($AG79+(AP$11*$AL$6),0),"")),"")</f>
        <v>18</v>
      </c>
      <c r="AR79" s="81">
        <f t="shared" ca="1" si="266"/>
        <v>20</v>
      </c>
      <c r="AS79" s="81" t="str">
        <f t="shared" si="63"/>
        <v/>
      </c>
      <c r="AT79" s="81" t="str">
        <f t="shared" si="64"/>
        <v/>
      </c>
      <c r="AU79" s="81" t="str">
        <f t="shared" si="65"/>
        <v/>
      </c>
      <c r="AV79" s="81" t="str">
        <f t="shared" si="66"/>
        <v/>
      </c>
      <c r="AW79" s="83" t="str">
        <f t="shared" si="67"/>
        <v/>
      </c>
      <c r="AY79" s="85">
        <f t="shared" ca="1" si="258"/>
        <v>1.5283767069968044</v>
      </c>
      <c r="BA79" s="68">
        <f t="shared" ca="1" si="259"/>
        <v>2</v>
      </c>
      <c r="BB79" s="81">
        <f t="shared" ref="BB79:BE79" ca="1" si="267">IF($B79&gt;=$AE$7,(IF(BB$11&lt;=$AE$7,ROUNDUP($AY79+(BA$11*($C79/$AE$7)),0),"")),(IF(BB$11&lt;=$B79,BB$11,"")))</f>
        <v>6</v>
      </c>
      <c r="BC79" s="81">
        <f t="shared" ca="1" si="267"/>
        <v>10</v>
      </c>
      <c r="BD79" s="81">
        <f t="shared" ca="1" si="267"/>
        <v>14</v>
      </c>
      <c r="BE79" s="83">
        <f t="shared" ca="1" si="267"/>
        <v>18</v>
      </c>
    </row>
    <row r="80" spans="1:57" s="18" customFormat="1" x14ac:dyDescent="0.25">
      <c r="A80" s="59" t="s">
        <v>68</v>
      </c>
      <c r="B80" s="60">
        <v>281</v>
      </c>
      <c r="C80" s="68">
        <f t="shared" si="252"/>
        <v>20</v>
      </c>
      <c r="D80" s="58">
        <f t="shared" si="261"/>
        <v>14.05</v>
      </c>
      <c r="E80" s="85">
        <f t="shared" ca="1" si="253"/>
        <v>6.6564143492986538</v>
      </c>
      <c r="F80" s="58"/>
      <c r="G80" s="68">
        <f t="shared" ca="1" si="254"/>
        <v>7</v>
      </c>
      <c r="H80" s="69">
        <f t="shared" ref="H80:AD80" ca="1" si="268">IF(H$11&lt;=$C80,ROUNDUP($E80+G$11*$D80,0),"")</f>
        <v>21</v>
      </c>
      <c r="I80" s="69">
        <f t="shared" ca="1" si="268"/>
        <v>35</v>
      </c>
      <c r="J80" s="69">
        <f t="shared" ca="1" si="268"/>
        <v>49</v>
      </c>
      <c r="K80" s="69">
        <f t="shared" ca="1" si="268"/>
        <v>63</v>
      </c>
      <c r="L80" s="69">
        <f t="shared" ca="1" si="268"/>
        <v>77</v>
      </c>
      <c r="M80" s="69">
        <f t="shared" ca="1" si="268"/>
        <v>91</v>
      </c>
      <c r="N80" s="69">
        <f t="shared" ca="1" si="268"/>
        <v>106</v>
      </c>
      <c r="O80" s="69">
        <f t="shared" ca="1" si="268"/>
        <v>120</v>
      </c>
      <c r="P80" s="69">
        <f t="shared" ca="1" si="268"/>
        <v>134</v>
      </c>
      <c r="Q80" s="69">
        <f t="shared" ca="1" si="268"/>
        <v>148</v>
      </c>
      <c r="R80" s="69">
        <f t="shared" ca="1" si="268"/>
        <v>162</v>
      </c>
      <c r="S80" s="69">
        <f t="shared" ca="1" si="268"/>
        <v>176</v>
      </c>
      <c r="T80" s="69">
        <f t="shared" ca="1" si="268"/>
        <v>190</v>
      </c>
      <c r="U80" s="69">
        <f t="shared" ca="1" si="268"/>
        <v>204</v>
      </c>
      <c r="V80" s="69">
        <f t="shared" ca="1" si="268"/>
        <v>218</v>
      </c>
      <c r="W80" s="69">
        <f t="shared" ca="1" si="268"/>
        <v>232</v>
      </c>
      <c r="X80" s="69">
        <f t="shared" ca="1" si="268"/>
        <v>246</v>
      </c>
      <c r="Y80" s="69">
        <f t="shared" ca="1" si="268"/>
        <v>260</v>
      </c>
      <c r="Z80" s="69">
        <f t="shared" ca="1" si="268"/>
        <v>274</v>
      </c>
      <c r="AA80" s="69" t="str">
        <f t="shared" si="268"/>
        <v/>
      </c>
      <c r="AB80" s="69" t="str">
        <f t="shared" si="268"/>
        <v/>
      </c>
      <c r="AC80" s="69" t="str">
        <f t="shared" si="268"/>
        <v/>
      </c>
      <c r="AD80" s="69" t="str">
        <f t="shared" si="268"/>
        <v/>
      </c>
      <c r="AE80" s="70" t="str">
        <f t="shared" si="249"/>
        <v/>
      </c>
      <c r="AG80" s="85">
        <f t="shared" ca="1" si="70"/>
        <v>0.19337974110485701</v>
      </c>
      <c r="AI80" s="68">
        <f t="shared" ca="1" si="256"/>
        <v>1</v>
      </c>
      <c r="AJ80" s="81">
        <f t="shared" ref="AJ80:AJ111" ca="1" si="269">IF((IF(AJ$11&lt;=($AE$6*$D$6),ROUNDUP($AG80+(AI$11*$AL$6),0),""))&lt;=$C80,(IF(AJ$11&lt;=($AE$6*$D$6),ROUNDUP($AG80+(AI$11*$AL$6),0),"")),"")</f>
        <v>3</v>
      </c>
      <c r="AK80" s="81">
        <f t="shared" ref="AK80:AK111" ca="1" si="270">IF((IF(AK$11&lt;=($AE$6*$D$6),ROUNDUP($AG80+(AJ$11*$AL$6),0),""))&lt;=$C80,(IF(AK$11&lt;=($AE$6*$D$6),ROUNDUP($AG80+(AJ$11*$AL$6),0),"")),"")</f>
        <v>5</v>
      </c>
      <c r="AL80" s="81">
        <f t="shared" ref="AL80:AL111" ca="1" si="271">IF((IF(AL$11&lt;=($AE$6*$D$6),ROUNDUP($AG80+(AK$11*$AL$6),0),""))&lt;=$C80,(IF(AL$11&lt;=($AE$6*$D$6),ROUNDUP($AG80+(AK$11*$AL$6),0),"")),"")</f>
        <v>7</v>
      </c>
      <c r="AM80" s="81">
        <f t="shared" ref="AM80:AM111" ca="1" si="272">IF((IF(AM$11&lt;=($AE$6*$D$6),ROUNDUP($AG80+(AL$11*$AL$6),0),""))&lt;=$C80,(IF(AM$11&lt;=($AE$6*$D$6),ROUNDUP($AG80+(AL$11*$AL$6),0),"")),"")</f>
        <v>9</v>
      </c>
      <c r="AN80" s="81">
        <f t="shared" ref="AN80:AN111" ca="1" si="273">IF((IF(AN$11&lt;=($AE$6*$D$6),ROUNDUP($AG80+(AM$11*$AL$6),0),""))&lt;=$C80,(IF(AN$11&lt;=($AE$6*$D$6),ROUNDUP($AG80+(AM$11*$AL$6),0),"")),"")</f>
        <v>11</v>
      </c>
      <c r="AO80" s="81">
        <f t="shared" ref="AO80:AO111" ca="1" si="274">IF((IF(AO$11&lt;=($AE$6*$D$6),ROUNDUP($AG80+(AN$11*$AL$6),0),""))&lt;=$C80,(IF(AO$11&lt;=($AE$6*$D$6),ROUNDUP($AG80+(AN$11*$AL$6),0),"")),"")</f>
        <v>13</v>
      </c>
      <c r="AP80" s="81">
        <f t="shared" ref="AP80:AP111" ca="1" si="275">IF((IF(AP$11&lt;=($AE$6*$D$6),ROUNDUP($AG80+(AO$11*$AL$6),0),""))&lt;=$C80,(IF(AP$11&lt;=($AE$6*$D$6),ROUNDUP($AG80+(AO$11*$AL$6),0),"")),"")</f>
        <v>15</v>
      </c>
      <c r="AQ80" s="81">
        <f t="shared" ref="AQ80:AR80" ca="1" si="276">IF((IF(AQ$11&lt;=($AE$6*$D$6),ROUNDUP($AG80+(AP$11*$AL$6),0),""))&lt;=$C80,(IF(AQ$11&lt;=($AE$6*$D$6),ROUNDUP($AG80+(AP$11*$AL$6),0),"")),"")</f>
        <v>17</v>
      </c>
      <c r="AR80" s="81">
        <f t="shared" ca="1" si="276"/>
        <v>19</v>
      </c>
      <c r="AS80" s="81" t="str">
        <f t="shared" ref="AS80:AS111" si="277">IF((IF(AS$11&lt;=($AE$6*$D$6),ROUNDUP($AG80+(AR$11*$AL$6),0),""))&lt;=$C80,(IF(AS$11&lt;=($AE$6*$D$6),ROUNDUP($AG80+(AR$11*$AL$6),0),"")),"")</f>
        <v/>
      </c>
      <c r="AT80" s="81" t="str">
        <f t="shared" ref="AT80:AT111" si="278">IF((IF(AT$11&lt;=($AE$6*$D$6),ROUNDUP($AG80+(AS$11*$AL$6),0),""))&lt;=$C80,(IF(AT$11&lt;=($AE$6*$D$6),ROUNDUP($AG80+(AS$11*$AL$6),0),"")),"")</f>
        <v/>
      </c>
      <c r="AU80" s="81" t="str">
        <f t="shared" ref="AU80:AU111" si="279">IF((IF(AU$11&lt;=($AE$6*$D$6),ROUNDUP($AG80+(AT$11*$AL$6),0),""))&lt;=$C80,(IF(AU$11&lt;=($AE$6*$D$6),ROUNDUP($AG80+(AT$11*$AL$6),0),"")),"")</f>
        <v/>
      </c>
      <c r="AV80" s="81" t="str">
        <f t="shared" ref="AV80:AV111" si="280">IF((IF(AV$11&lt;=($AE$6*$D$6),ROUNDUP($AG80+(AU$11*$AL$6),0),""))&lt;=$C80,(IF(AV$11&lt;=($AE$6*$D$6),ROUNDUP($AG80+(AU$11*$AL$6),0),"")),"")</f>
        <v/>
      </c>
      <c r="AW80" s="83" t="str">
        <f t="shared" ref="AW80:AW111" si="281">IF((IF(AW$11&lt;=($AE$6*$D$6),ROUNDUP($AG80+(AV$11*$AL$6),0),""))&lt;=$C80,(IF(AW$11&lt;=($AE$6*$D$6),ROUNDUP($AG80+(AV$11*$AL$6),0),"")),"")</f>
        <v/>
      </c>
      <c r="AY80" s="85">
        <f t="shared" ca="1" si="258"/>
        <v>0.44117006248342827</v>
      </c>
      <c r="BA80" s="68">
        <f t="shared" ca="1" si="259"/>
        <v>1</v>
      </c>
      <c r="BB80" s="81">
        <f t="shared" ref="BB80:BE80" ca="1" si="282">IF($B80&gt;=$AE$7,(IF(BB$11&lt;=$AE$7,ROUNDUP($AY80+(BA$11*($C80/$AE$7)),0),"")),(IF(BB$11&lt;=$B80,BB$11,"")))</f>
        <v>5</v>
      </c>
      <c r="BC80" s="81">
        <f t="shared" ca="1" si="282"/>
        <v>9</v>
      </c>
      <c r="BD80" s="81">
        <f t="shared" ca="1" si="282"/>
        <v>13</v>
      </c>
      <c r="BE80" s="83">
        <f t="shared" ca="1" si="282"/>
        <v>17</v>
      </c>
    </row>
    <row r="81" spans="1:57" s="18" customFormat="1" x14ac:dyDescent="0.25">
      <c r="A81" s="59" t="s">
        <v>69</v>
      </c>
      <c r="B81" s="60">
        <v>169</v>
      </c>
      <c r="C81" s="68">
        <f t="shared" si="252"/>
        <v>20</v>
      </c>
      <c r="D81" s="58">
        <f t="shared" si="261"/>
        <v>8.4499999999999993</v>
      </c>
      <c r="E81" s="85">
        <f t="shared" ca="1" si="253"/>
        <v>6.1109983477933998</v>
      </c>
      <c r="F81" s="58"/>
      <c r="G81" s="68">
        <f t="shared" ca="1" si="254"/>
        <v>7</v>
      </c>
      <c r="H81" s="69">
        <f t="shared" ref="H81:AD81" ca="1" si="283">IF(H$11&lt;=$C81,ROUNDUP($E81+G$11*$D81,0),"")</f>
        <v>15</v>
      </c>
      <c r="I81" s="69">
        <f t="shared" ca="1" si="283"/>
        <v>24</v>
      </c>
      <c r="J81" s="69">
        <f t="shared" ca="1" si="283"/>
        <v>32</v>
      </c>
      <c r="K81" s="69">
        <f t="shared" ca="1" si="283"/>
        <v>40</v>
      </c>
      <c r="L81" s="69">
        <f t="shared" ca="1" si="283"/>
        <v>49</v>
      </c>
      <c r="M81" s="69">
        <f t="shared" ca="1" si="283"/>
        <v>57</v>
      </c>
      <c r="N81" s="69">
        <f t="shared" ca="1" si="283"/>
        <v>66</v>
      </c>
      <c r="O81" s="69">
        <f t="shared" ca="1" si="283"/>
        <v>74</v>
      </c>
      <c r="P81" s="69">
        <f t="shared" ca="1" si="283"/>
        <v>83</v>
      </c>
      <c r="Q81" s="69">
        <f t="shared" ca="1" si="283"/>
        <v>91</v>
      </c>
      <c r="R81" s="69">
        <f t="shared" ca="1" si="283"/>
        <v>100</v>
      </c>
      <c r="S81" s="69">
        <f t="shared" ca="1" si="283"/>
        <v>108</v>
      </c>
      <c r="T81" s="69">
        <f t="shared" ca="1" si="283"/>
        <v>116</v>
      </c>
      <c r="U81" s="69">
        <f t="shared" ca="1" si="283"/>
        <v>125</v>
      </c>
      <c r="V81" s="69">
        <f t="shared" ca="1" si="283"/>
        <v>133</v>
      </c>
      <c r="W81" s="69">
        <f t="shared" ca="1" si="283"/>
        <v>142</v>
      </c>
      <c r="X81" s="69">
        <f t="shared" ca="1" si="283"/>
        <v>150</v>
      </c>
      <c r="Y81" s="69">
        <f t="shared" ca="1" si="283"/>
        <v>159</v>
      </c>
      <c r="Z81" s="69">
        <f t="shared" ca="1" si="283"/>
        <v>167</v>
      </c>
      <c r="AA81" s="69" t="str">
        <f t="shared" si="283"/>
        <v/>
      </c>
      <c r="AB81" s="69" t="str">
        <f t="shared" si="283"/>
        <v/>
      </c>
      <c r="AC81" s="69" t="str">
        <f t="shared" si="283"/>
        <v/>
      </c>
      <c r="AD81" s="69" t="str">
        <f t="shared" si="283"/>
        <v/>
      </c>
      <c r="AE81" s="70" t="str">
        <f t="shared" si="249"/>
        <v/>
      </c>
      <c r="AG81" s="85">
        <f t="shared" ref="AG81:AG111" ca="1" si="284">IF(B81&lt;$AL$6,RAND()*B81/$AL$6,RAND()*$AL$6)</f>
        <v>0.56576734069315116</v>
      </c>
      <c r="AI81" s="68">
        <f t="shared" ca="1" si="256"/>
        <v>1</v>
      </c>
      <c r="AJ81" s="81">
        <f t="shared" ca="1" si="269"/>
        <v>3</v>
      </c>
      <c r="AK81" s="81">
        <f t="shared" ca="1" si="270"/>
        <v>5</v>
      </c>
      <c r="AL81" s="81">
        <f t="shared" ca="1" si="271"/>
        <v>7</v>
      </c>
      <c r="AM81" s="81">
        <f t="shared" ca="1" si="272"/>
        <v>9</v>
      </c>
      <c r="AN81" s="81">
        <f t="shared" ca="1" si="273"/>
        <v>11</v>
      </c>
      <c r="AO81" s="81">
        <f t="shared" ca="1" si="274"/>
        <v>13</v>
      </c>
      <c r="AP81" s="81">
        <f t="shared" ca="1" si="275"/>
        <v>15</v>
      </c>
      <c r="AQ81" s="81">
        <f t="shared" ref="AQ81:AR81" ca="1" si="285">IF((IF(AQ$11&lt;=($AE$6*$D$6),ROUNDUP($AG81+(AP$11*$AL$6),0),""))&lt;=$C81,(IF(AQ$11&lt;=($AE$6*$D$6),ROUNDUP($AG81+(AP$11*$AL$6),0),"")),"")</f>
        <v>17</v>
      </c>
      <c r="AR81" s="81">
        <f t="shared" ca="1" si="285"/>
        <v>19</v>
      </c>
      <c r="AS81" s="81" t="str">
        <f t="shared" si="277"/>
        <v/>
      </c>
      <c r="AT81" s="81" t="str">
        <f t="shared" si="278"/>
        <v/>
      </c>
      <c r="AU81" s="81" t="str">
        <f t="shared" si="279"/>
        <v/>
      </c>
      <c r="AV81" s="81" t="str">
        <f t="shared" si="280"/>
        <v/>
      </c>
      <c r="AW81" s="83" t="str">
        <f t="shared" si="281"/>
        <v/>
      </c>
      <c r="AY81" s="85">
        <f t="shared" ca="1" si="258"/>
        <v>1.1520987517704189</v>
      </c>
      <c r="BA81" s="68">
        <f t="shared" ca="1" si="259"/>
        <v>2</v>
      </c>
      <c r="BB81" s="81">
        <f t="shared" ref="BB81:BE81" ca="1" si="286">IF($B81&gt;=$AE$7,(IF(BB$11&lt;=$AE$7,ROUNDUP($AY81+(BA$11*($C81/$AE$7)),0),"")),(IF(BB$11&lt;=$B81,BB$11,"")))</f>
        <v>6</v>
      </c>
      <c r="BC81" s="81">
        <f t="shared" ca="1" si="286"/>
        <v>10</v>
      </c>
      <c r="BD81" s="81">
        <f t="shared" ca="1" si="286"/>
        <v>14</v>
      </c>
      <c r="BE81" s="83">
        <f t="shared" ca="1" si="286"/>
        <v>18</v>
      </c>
    </row>
    <row r="82" spans="1:57" s="18" customFormat="1" x14ac:dyDescent="0.25">
      <c r="A82" s="59" t="s">
        <v>70</v>
      </c>
      <c r="B82" s="60">
        <v>178</v>
      </c>
      <c r="C82" s="68">
        <f t="shared" si="252"/>
        <v>20</v>
      </c>
      <c r="D82" s="58">
        <f t="shared" si="261"/>
        <v>8.9</v>
      </c>
      <c r="E82" s="85">
        <f t="shared" ca="1" si="253"/>
        <v>4.5758840170824158</v>
      </c>
      <c r="F82" s="58"/>
      <c r="G82" s="68">
        <f t="shared" ca="1" si="254"/>
        <v>5</v>
      </c>
      <c r="H82" s="69">
        <f t="shared" ref="H82:AD82" ca="1" si="287">IF(H$11&lt;=$C82,ROUNDUP($E82+G$11*$D82,0),"")</f>
        <v>14</v>
      </c>
      <c r="I82" s="69">
        <f t="shared" ca="1" si="287"/>
        <v>23</v>
      </c>
      <c r="J82" s="69">
        <f t="shared" ca="1" si="287"/>
        <v>32</v>
      </c>
      <c r="K82" s="69">
        <f t="shared" ca="1" si="287"/>
        <v>41</v>
      </c>
      <c r="L82" s="69">
        <f t="shared" ca="1" si="287"/>
        <v>50</v>
      </c>
      <c r="M82" s="69">
        <f t="shared" ca="1" si="287"/>
        <v>58</v>
      </c>
      <c r="N82" s="69">
        <f t="shared" ca="1" si="287"/>
        <v>67</v>
      </c>
      <c r="O82" s="69">
        <f t="shared" ca="1" si="287"/>
        <v>76</v>
      </c>
      <c r="P82" s="69">
        <f t="shared" ca="1" si="287"/>
        <v>85</v>
      </c>
      <c r="Q82" s="69">
        <f t="shared" ca="1" si="287"/>
        <v>94</v>
      </c>
      <c r="R82" s="69">
        <f t="shared" ca="1" si="287"/>
        <v>103</v>
      </c>
      <c r="S82" s="69">
        <f t="shared" ca="1" si="287"/>
        <v>112</v>
      </c>
      <c r="T82" s="69">
        <f t="shared" ca="1" si="287"/>
        <v>121</v>
      </c>
      <c r="U82" s="69">
        <f t="shared" ca="1" si="287"/>
        <v>130</v>
      </c>
      <c r="V82" s="69">
        <f t="shared" ca="1" si="287"/>
        <v>139</v>
      </c>
      <c r="W82" s="69">
        <f t="shared" ca="1" si="287"/>
        <v>147</v>
      </c>
      <c r="X82" s="69">
        <f t="shared" ca="1" si="287"/>
        <v>156</v>
      </c>
      <c r="Y82" s="69">
        <f t="shared" ca="1" si="287"/>
        <v>165</v>
      </c>
      <c r="Z82" s="69">
        <f t="shared" ca="1" si="287"/>
        <v>174</v>
      </c>
      <c r="AA82" s="69" t="str">
        <f t="shared" si="287"/>
        <v/>
      </c>
      <c r="AB82" s="69" t="str">
        <f t="shared" si="287"/>
        <v/>
      </c>
      <c r="AC82" s="69" t="str">
        <f t="shared" si="287"/>
        <v/>
      </c>
      <c r="AD82" s="69" t="str">
        <f t="shared" si="287"/>
        <v/>
      </c>
      <c r="AE82" s="70" t="str">
        <f t="shared" si="249"/>
        <v/>
      </c>
      <c r="AG82" s="85">
        <f t="shared" ca="1" si="284"/>
        <v>0.84911377924678288</v>
      </c>
      <c r="AI82" s="68">
        <f t="shared" ca="1" si="256"/>
        <v>1</v>
      </c>
      <c r="AJ82" s="81">
        <f t="shared" ca="1" si="269"/>
        <v>3</v>
      </c>
      <c r="AK82" s="81">
        <f t="shared" ca="1" si="270"/>
        <v>5</v>
      </c>
      <c r="AL82" s="81">
        <f t="shared" ca="1" si="271"/>
        <v>7</v>
      </c>
      <c r="AM82" s="81">
        <f t="shared" ca="1" si="272"/>
        <v>9</v>
      </c>
      <c r="AN82" s="81">
        <f t="shared" ca="1" si="273"/>
        <v>11</v>
      </c>
      <c r="AO82" s="81">
        <f t="shared" ca="1" si="274"/>
        <v>13</v>
      </c>
      <c r="AP82" s="81">
        <f t="shared" ca="1" si="275"/>
        <v>15</v>
      </c>
      <c r="AQ82" s="81">
        <f t="shared" ref="AQ82:AR82" ca="1" si="288">IF((IF(AQ$11&lt;=($AE$6*$D$6),ROUNDUP($AG82+(AP$11*$AL$6),0),""))&lt;=$C82,(IF(AQ$11&lt;=($AE$6*$D$6),ROUNDUP($AG82+(AP$11*$AL$6),0),"")),"")</f>
        <v>17</v>
      </c>
      <c r="AR82" s="81">
        <f t="shared" ca="1" si="288"/>
        <v>19</v>
      </c>
      <c r="AS82" s="81" t="str">
        <f t="shared" si="277"/>
        <v/>
      </c>
      <c r="AT82" s="81" t="str">
        <f t="shared" si="278"/>
        <v/>
      </c>
      <c r="AU82" s="81" t="str">
        <f t="shared" si="279"/>
        <v/>
      </c>
      <c r="AV82" s="81" t="str">
        <f t="shared" si="280"/>
        <v/>
      </c>
      <c r="AW82" s="83" t="str">
        <f t="shared" si="281"/>
        <v/>
      </c>
      <c r="AY82" s="85">
        <f t="shared" ca="1" si="258"/>
        <v>0.31734981812995233</v>
      </c>
      <c r="BA82" s="68">
        <f t="shared" ca="1" si="259"/>
        <v>1</v>
      </c>
      <c r="BB82" s="81">
        <f t="shared" ref="BB82:BE82" ca="1" si="289">IF($B82&gt;=$AE$7,(IF(BB$11&lt;=$AE$7,ROUNDUP($AY82+(BA$11*($C82/$AE$7)),0),"")),(IF(BB$11&lt;=$B82,BB$11,"")))</f>
        <v>5</v>
      </c>
      <c r="BC82" s="81">
        <f t="shared" ca="1" si="289"/>
        <v>9</v>
      </c>
      <c r="BD82" s="81">
        <f t="shared" ca="1" si="289"/>
        <v>13</v>
      </c>
      <c r="BE82" s="83">
        <f t="shared" ca="1" si="289"/>
        <v>17</v>
      </c>
    </row>
    <row r="83" spans="1:57" s="18" customFormat="1" x14ac:dyDescent="0.25">
      <c r="A83" s="59" t="s">
        <v>71</v>
      </c>
      <c r="B83" s="60">
        <v>215</v>
      </c>
      <c r="C83" s="68">
        <f t="shared" si="252"/>
        <v>20</v>
      </c>
      <c r="D83" s="58">
        <f t="shared" si="261"/>
        <v>10.75</v>
      </c>
      <c r="E83" s="85">
        <f t="shared" ca="1" si="253"/>
        <v>6.8831309793974267</v>
      </c>
      <c r="F83" s="58"/>
      <c r="G83" s="68">
        <f t="shared" ca="1" si="254"/>
        <v>7</v>
      </c>
      <c r="H83" s="69">
        <f t="shared" ref="H83:AD83" ca="1" si="290">IF(H$11&lt;=$C83,ROUNDUP($E83+G$11*$D83,0),"")</f>
        <v>18</v>
      </c>
      <c r="I83" s="69">
        <f t="shared" ca="1" si="290"/>
        <v>29</v>
      </c>
      <c r="J83" s="69">
        <f t="shared" ca="1" si="290"/>
        <v>40</v>
      </c>
      <c r="K83" s="69">
        <f t="shared" ca="1" si="290"/>
        <v>50</v>
      </c>
      <c r="L83" s="69">
        <f t="shared" ca="1" si="290"/>
        <v>61</v>
      </c>
      <c r="M83" s="69">
        <f t="shared" ca="1" si="290"/>
        <v>72</v>
      </c>
      <c r="N83" s="69">
        <f t="shared" ca="1" si="290"/>
        <v>83</v>
      </c>
      <c r="O83" s="69">
        <f t="shared" ca="1" si="290"/>
        <v>93</v>
      </c>
      <c r="P83" s="69">
        <f t="shared" ca="1" si="290"/>
        <v>104</v>
      </c>
      <c r="Q83" s="69">
        <f t="shared" ca="1" si="290"/>
        <v>115</v>
      </c>
      <c r="R83" s="69">
        <f t="shared" ca="1" si="290"/>
        <v>126</v>
      </c>
      <c r="S83" s="69">
        <f t="shared" ca="1" si="290"/>
        <v>136</v>
      </c>
      <c r="T83" s="69">
        <f t="shared" ca="1" si="290"/>
        <v>147</v>
      </c>
      <c r="U83" s="69">
        <f t="shared" ca="1" si="290"/>
        <v>158</v>
      </c>
      <c r="V83" s="69">
        <f t="shared" ca="1" si="290"/>
        <v>169</v>
      </c>
      <c r="W83" s="69">
        <f t="shared" ca="1" si="290"/>
        <v>179</v>
      </c>
      <c r="X83" s="69">
        <f t="shared" ca="1" si="290"/>
        <v>190</v>
      </c>
      <c r="Y83" s="69">
        <f t="shared" ca="1" si="290"/>
        <v>201</v>
      </c>
      <c r="Z83" s="69">
        <f t="shared" ca="1" si="290"/>
        <v>212</v>
      </c>
      <c r="AA83" s="69" t="str">
        <f t="shared" si="290"/>
        <v/>
      </c>
      <c r="AB83" s="69" t="str">
        <f t="shared" si="290"/>
        <v/>
      </c>
      <c r="AC83" s="69" t="str">
        <f t="shared" si="290"/>
        <v/>
      </c>
      <c r="AD83" s="69" t="str">
        <f t="shared" si="290"/>
        <v/>
      </c>
      <c r="AE83" s="70" t="str">
        <f t="shared" si="249"/>
        <v/>
      </c>
      <c r="AG83" s="85">
        <f t="shared" ca="1" si="284"/>
        <v>1.5096558955118247</v>
      </c>
      <c r="AI83" s="68">
        <f t="shared" ca="1" si="256"/>
        <v>2</v>
      </c>
      <c r="AJ83" s="81">
        <f t="shared" ca="1" si="269"/>
        <v>4</v>
      </c>
      <c r="AK83" s="81">
        <f t="shared" ca="1" si="270"/>
        <v>6</v>
      </c>
      <c r="AL83" s="81">
        <f t="shared" ca="1" si="271"/>
        <v>8</v>
      </c>
      <c r="AM83" s="81">
        <f t="shared" ca="1" si="272"/>
        <v>10</v>
      </c>
      <c r="AN83" s="81">
        <f t="shared" ca="1" si="273"/>
        <v>12</v>
      </c>
      <c r="AO83" s="81">
        <f t="shared" ca="1" si="274"/>
        <v>14</v>
      </c>
      <c r="AP83" s="81">
        <f t="shared" ca="1" si="275"/>
        <v>16</v>
      </c>
      <c r="AQ83" s="81">
        <f t="shared" ref="AQ83:AR83" ca="1" si="291">IF((IF(AQ$11&lt;=($AE$6*$D$6),ROUNDUP($AG83+(AP$11*$AL$6),0),""))&lt;=$C83,(IF(AQ$11&lt;=($AE$6*$D$6),ROUNDUP($AG83+(AP$11*$AL$6),0),"")),"")</f>
        <v>18</v>
      </c>
      <c r="AR83" s="81">
        <f t="shared" ca="1" si="291"/>
        <v>20</v>
      </c>
      <c r="AS83" s="81" t="str">
        <f t="shared" si="277"/>
        <v/>
      </c>
      <c r="AT83" s="81" t="str">
        <f t="shared" si="278"/>
        <v/>
      </c>
      <c r="AU83" s="81" t="str">
        <f t="shared" si="279"/>
        <v/>
      </c>
      <c r="AV83" s="81" t="str">
        <f t="shared" si="280"/>
        <v/>
      </c>
      <c r="AW83" s="83" t="str">
        <f t="shared" si="281"/>
        <v/>
      </c>
      <c r="AY83" s="85">
        <f t="shared" ca="1" si="258"/>
        <v>1.601311891370603</v>
      </c>
      <c r="BA83" s="68">
        <f t="shared" ca="1" si="259"/>
        <v>2</v>
      </c>
      <c r="BB83" s="81">
        <f t="shared" ref="BB83:BE83" ca="1" si="292">IF($B83&gt;=$AE$7,(IF(BB$11&lt;=$AE$7,ROUNDUP($AY83+(BA$11*($C83/$AE$7)),0),"")),(IF(BB$11&lt;=$B83,BB$11,"")))</f>
        <v>6</v>
      </c>
      <c r="BC83" s="81">
        <f t="shared" ca="1" si="292"/>
        <v>10</v>
      </c>
      <c r="BD83" s="81">
        <f t="shared" ca="1" si="292"/>
        <v>14</v>
      </c>
      <c r="BE83" s="83">
        <f t="shared" ca="1" si="292"/>
        <v>18</v>
      </c>
    </row>
    <row r="84" spans="1:57" s="18" customFormat="1" x14ac:dyDescent="0.25">
      <c r="A84" s="59" t="s">
        <v>72</v>
      </c>
      <c r="B84" s="60">
        <v>122</v>
      </c>
      <c r="C84" s="68">
        <f t="shared" si="252"/>
        <v>20</v>
      </c>
      <c r="D84" s="58">
        <f t="shared" si="261"/>
        <v>6.1</v>
      </c>
      <c r="E84" s="85">
        <f t="shared" ca="1" si="253"/>
        <v>5.2997708526713279</v>
      </c>
      <c r="F84" s="58"/>
      <c r="G84" s="68">
        <f t="shared" ca="1" si="254"/>
        <v>6</v>
      </c>
      <c r="H84" s="69">
        <f t="shared" ref="H84:AD84" ca="1" si="293">IF(H$11&lt;=$C84,ROUNDUP($E84+G$11*$D84,0),"")</f>
        <v>12</v>
      </c>
      <c r="I84" s="69">
        <f t="shared" ca="1" si="293"/>
        <v>18</v>
      </c>
      <c r="J84" s="69">
        <f t="shared" ca="1" si="293"/>
        <v>24</v>
      </c>
      <c r="K84" s="69">
        <f t="shared" ca="1" si="293"/>
        <v>30</v>
      </c>
      <c r="L84" s="69">
        <f t="shared" ca="1" si="293"/>
        <v>36</v>
      </c>
      <c r="M84" s="69">
        <f t="shared" ca="1" si="293"/>
        <v>42</v>
      </c>
      <c r="N84" s="69">
        <f t="shared" ca="1" si="293"/>
        <v>48</v>
      </c>
      <c r="O84" s="69">
        <f t="shared" ca="1" si="293"/>
        <v>55</v>
      </c>
      <c r="P84" s="69">
        <f t="shared" ca="1" si="293"/>
        <v>61</v>
      </c>
      <c r="Q84" s="69">
        <f t="shared" ca="1" si="293"/>
        <v>67</v>
      </c>
      <c r="R84" s="69">
        <f t="shared" ca="1" si="293"/>
        <v>73</v>
      </c>
      <c r="S84" s="69">
        <f t="shared" ca="1" si="293"/>
        <v>79</v>
      </c>
      <c r="T84" s="69">
        <f t="shared" ca="1" si="293"/>
        <v>85</v>
      </c>
      <c r="U84" s="69">
        <f t="shared" ca="1" si="293"/>
        <v>91</v>
      </c>
      <c r="V84" s="69">
        <f t="shared" ca="1" si="293"/>
        <v>97</v>
      </c>
      <c r="W84" s="69">
        <f t="shared" ca="1" si="293"/>
        <v>103</v>
      </c>
      <c r="X84" s="69">
        <f t="shared" ca="1" si="293"/>
        <v>109</v>
      </c>
      <c r="Y84" s="69">
        <f t="shared" ca="1" si="293"/>
        <v>116</v>
      </c>
      <c r="Z84" s="69">
        <f t="shared" ca="1" si="293"/>
        <v>122</v>
      </c>
      <c r="AA84" s="69" t="str">
        <f t="shared" si="293"/>
        <v/>
      </c>
      <c r="AB84" s="69" t="str">
        <f t="shared" si="293"/>
        <v/>
      </c>
      <c r="AC84" s="69" t="str">
        <f t="shared" si="293"/>
        <v/>
      </c>
      <c r="AD84" s="69" t="str">
        <f t="shared" si="293"/>
        <v/>
      </c>
      <c r="AE84" s="70" t="str">
        <f t="shared" si="249"/>
        <v/>
      </c>
      <c r="AG84" s="85">
        <f t="shared" ca="1" si="284"/>
        <v>0.50452075592269297</v>
      </c>
      <c r="AI84" s="68">
        <f t="shared" ca="1" si="256"/>
        <v>1</v>
      </c>
      <c r="AJ84" s="81">
        <f t="shared" ca="1" si="269"/>
        <v>3</v>
      </c>
      <c r="AK84" s="81">
        <f t="shared" ca="1" si="270"/>
        <v>5</v>
      </c>
      <c r="AL84" s="81">
        <f t="shared" ca="1" si="271"/>
        <v>7</v>
      </c>
      <c r="AM84" s="81">
        <f t="shared" ca="1" si="272"/>
        <v>9</v>
      </c>
      <c r="AN84" s="81">
        <f t="shared" ca="1" si="273"/>
        <v>11</v>
      </c>
      <c r="AO84" s="81">
        <f t="shared" ca="1" si="274"/>
        <v>13</v>
      </c>
      <c r="AP84" s="81">
        <f t="shared" ca="1" si="275"/>
        <v>15</v>
      </c>
      <c r="AQ84" s="81">
        <f t="shared" ref="AQ84:AR84" ca="1" si="294">IF((IF(AQ$11&lt;=($AE$6*$D$6),ROUNDUP($AG84+(AP$11*$AL$6),0),""))&lt;=$C84,(IF(AQ$11&lt;=($AE$6*$D$6),ROUNDUP($AG84+(AP$11*$AL$6),0),"")),"")</f>
        <v>17</v>
      </c>
      <c r="AR84" s="81">
        <f t="shared" ca="1" si="294"/>
        <v>19</v>
      </c>
      <c r="AS84" s="81" t="str">
        <f t="shared" si="277"/>
        <v/>
      </c>
      <c r="AT84" s="81" t="str">
        <f t="shared" si="278"/>
        <v/>
      </c>
      <c r="AU84" s="81" t="str">
        <f t="shared" si="279"/>
        <v/>
      </c>
      <c r="AV84" s="81" t="str">
        <f t="shared" si="280"/>
        <v/>
      </c>
      <c r="AW84" s="83" t="str">
        <f t="shared" si="281"/>
        <v/>
      </c>
      <c r="AY84" s="85">
        <f t="shared" ca="1" si="258"/>
        <v>3.6665650223892889</v>
      </c>
      <c r="BA84" s="68">
        <f t="shared" ca="1" si="259"/>
        <v>4</v>
      </c>
      <c r="BB84" s="81">
        <f t="shared" ref="BB84:BE84" ca="1" si="295">IF($B84&gt;=$AE$7,(IF(BB$11&lt;=$AE$7,ROUNDUP($AY84+(BA$11*($C84/$AE$7)),0),"")),(IF(BB$11&lt;=$B84,BB$11,"")))</f>
        <v>8</v>
      </c>
      <c r="BC84" s="81">
        <f t="shared" ca="1" si="295"/>
        <v>12</v>
      </c>
      <c r="BD84" s="81">
        <f t="shared" ca="1" si="295"/>
        <v>16</v>
      </c>
      <c r="BE84" s="83">
        <f t="shared" ca="1" si="295"/>
        <v>20</v>
      </c>
    </row>
    <row r="85" spans="1:57" s="18" customFormat="1" x14ac:dyDescent="0.25">
      <c r="A85" s="59" t="s">
        <v>73</v>
      </c>
      <c r="B85" s="60">
        <v>85</v>
      </c>
      <c r="C85" s="68">
        <f t="shared" si="252"/>
        <v>20</v>
      </c>
      <c r="D85" s="58">
        <f t="shared" si="261"/>
        <v>4.25</v>
      </c>
      <c r="E85" s="85">
        <f t="shared" ca="1" si="253"/>
        <v>1.6183290658207476</v>
      </c>
      <c r="F85" s="58"/>
      <c r="G85" s="68">
        <f t="shared" ca="1" si="254"/>
        <v>2</v>
      </c>
      <c r="H85" s="69">
        <f t="shared" ref="H85:AD85" ca="1" si="296">IF(H$11&lt;=$C85,ROUNDUP($E85+G$11*$D85,0),"")</f>
        <v>6</v>
      </c>
      <c r="I85" s="69">
        <f t="shared" ca="1" si="296"/>
        <v>11</v>
      </c>
      <c r="J85" s="69">
        <f t="shared" ca="1" si="296"/>
        <v>15</v>
      </c>
      <c r="K85" s="69">
        <f t="shared" ca="1" si="296"/>
        <v>19</v>
      </c>
      <c r="L85" s="69">
        <f t="shared" ca="1" si="296"/>
        <v>23</v>
      </c>
      <c r="M85" s="69">
        <f t="shared" ca="1" si="296"/>
        <v>28</v>
      </c>
      <c r="N85" s="69">
        <f t="shared" ca="1" si="296"/>
        <v>32</v>
      </c>
      <c r="O85" s="69">
        <f t="shared" ca="1" si="296"/>
        <v>36</v>
      </c>
      <c r="P85" s="69">
        <f t="shared" ca="1" si="296"/>
        <v>40</v>
      </c>
      <c r="Q85" s="69">
        <f t="shared" ca="1" si="296"/>
        <v>45</v>
      </c>
      <c r="R85" s="69">
        <f t="shared" ca="1" si="296"/>
        <v>49</v>
      </c>
      <c r="S85" s="69">
        <f t="shared" ca="1" si="296"/>
        <v>53</v>
      </c>
      <c r="T85" s="69">
        <f t="shared" ca="1" si="296"/>
        <v>57</v>
      </c>
      <c r="U85" s="69">
        <f t="shared" ca="1" si="296"/>
        <v>62</v>
      </c>
      <c r="V85" s="69">
        <f t="shared" ca="1" si="296"/>
        <v>66</v>
      </c>
      <c r="W85" s="69">
        <f t="shared" ca="1" si="296"/>
        <v>70</v>
      </c>
      <c r="X85" s="69">
        <f t="shared" ca="1" si="296"/>
        <v>74</v>
      </c>
      <c r="Y85" s="69">
        <f t="shared" ca="1" si="296"/>
        <v>79</v>
      </c>
      <c r="Z85" s="69">
        <f t="shared" ca="1" si="296"/>
        <v>83</v>
      </c>
      <c r="AA85" s="69" t="str">
        <f t="shared" si="296"/>
        <v/>
      </c>
      <c r="AB85" s="69" t="str">
        <f t="shared" si="296"/>
        <v/>
      </c>
      <c r="AC85" s="69" t="str">
        <f t="shared" si="296"/>
        <v/>
      </c>
      <c r="AD85" s="69" t="str">
        <f t="shared" si="296"/>
        <v/>
      </c>
      <c r="AE85" s="70" t="str">
        <f t="shared" si="249"/>
        <v/>
      </c>
      <c r="AG85" s="85">
        <f t="shared" ca="1" si="284"/>
        <v>0.64044859711432434</v>
      </c>
      <c r="AI85" s="68">
        <f t="shared" ca="1" si="256"/>
        <v>1</v>
      </c>
      <c r="AJ85" s="81">
        <f t="shared" ca="1" si="269"/>
        <v>3</v>
      </c>
      <c r="AK85" s="81">
        <f t="shared" ca="1" si="270"/>
        <v>5</v>
      </c>
      <c r="AL85" s="81">
        <f t="shared" ca="1" si="271"/>
        <v>7</v>
      </c>
      <c r="AM85" s="81">
        <f t="shared" ca="1" si="272"/>
        <v>9</v>
      </c>
      <c r="AN85" s="81">
        <f t="shared" ca="1" si="273"/>
        <v>11</v>
      </c>
      <c r="AO85" s="81">
        <f t="shared" ca="1" si="274"/>
        <v>13</v>
      </c>
      <c r="AP85" s="81">
        <f t="shared" ca="1" si="275"/>
        <v>15</v>
      </c>
      <c r="AQ85" s="81">
        <f t="shared" ref="AQ85:AR85" ca="1" si="297">IF((IF(AQ$11&lt;=($AE$6*$D$6),ROUNDUP($AG85+(AP$11*$AL$6),0),""))&lt;=$C85,(IF(AQ$11&lt;=($AE$6*$D$6),ROUNDUP($AG85+(AP$11*$AL$6),0),"")),"")</f>
        <v>17</v>
      </c>
      <c r="AR85" s="81">
        <f t="shared" ca="1" si="297"/>
        <v>19</v>
      </c>
      <c r="AS85" s="81" t="str">
        <f t="shared" si="277"/>
        <v/>
      </c>
      <c r="AT85" s="81" t="str">
        <f t="shared" si="278"/>
        <v/>
      </c>
      <c r="AU85" s="81" t="str">
        <f t="shared" si="279"/>
        <v/>
      </c>
      <c r="AV85" s="81" t="str">
        <f t="shared" si="280"/>
        <v/>
      </c>
      <c r="AW85" s="83" t="str">
        <f t="shared" si="281"/>
        <v/>
      </c>
      <c r="AY85" s="85">
        <f t="shared" ca="1" si="258"/>
        <v>3.2654408018842869</v>
      </c>
      <c r="BA85" s="68">
        <f t="shared" ca="1" si="259"/>
        <v>4</v>
      </c>
      <c r="BB85" s="81">
        <f t="shared" ref="BB85:BE85" ca="1" si="298">IF($B85&gt;=$AE$7,(IF(BB$11&lt;=$AE$7,ROUNDUP($AY85+(BA$11*($C85/$AE$7)),0),"")),(IF(BB$11&lt;=$B85,BB$11,"")))</f>
        <v>8</v>
      </c>
      <c r="BC85" s="81">
        <f t="shared" ca="1" si="298"/>
        <v>12</v>
      </c>
      <c r="BD85" s="81">
        <f t="shared" ca="1" si="298"/>
        <v>16</v>
      </c>
      <c r="BE85" s="83">
        <f t="shared" ca="1" si="298"/>
        <v>20</v>
      </c>
    </row>
    <row r="86" spans="1:57" s="18" customFormat="1" x14ac:dyDescent="0.25">
      <c r="A86" s="59" t="s">
        <v>74</v>
      </c>
      <c r="B86" s="60">
        <v>216</v>
      </c>
      <c r="C86" s="68">
        <f t="shared" si="252"/>
        <v>20</v>
      </c>
      <c r="D86" s="58">
        <f t="shared" si="261"/>
        <v>10.8</v>
      </c>
      <c r="E86" s="85">
        <f t="shared" ca="1" si="253"/>
        <v>6.4410136224249808</v>
      </c>
      <c r="F86" s="58"/>
      <c r="G86" s="68">
        <f t="shared" ca="1" si="254"/>
        <v>7</v>
      </c>
      <c r="H86" s="69">
        <f t="shared" ref="H86:AD86" ca="1" si="299">IF(H$11&lt;=$C86,ROUNDUP($E86+G$11*$D86,0),"")</f>
        <v>18</v>
      </c>
      <c r="I86" s="69">
        <f t="shared" ca="1" si="299"/>
        <v>29</v>
      </c>
      <c r="J86" s="69">
        <f t="shared" ca="1" si="299"/>
        <v>39</v>
      </c>
      <c r="K86" s="69">
        <f t="shared" ca="1" si="299"/>
        <v>50</v>
      </c>
      <c r="L86" s="69">
        <f t="shared" ca="1" si="299"/>
        <v>61</v>
      </c>
      <c r="M86" s="69">
        <f t="shared" ca="1" si="299"/>
        <v>72</v>
      </c>
      <c r="N86" s="69">
        <f t="shared" ca="1" si="299"/>
        <v>83</v>
      </c>
      <c r="O86" s="69">
        <f t="shared" ca="1" si="299"/>
        <v>93</v>
      </c>
      <c r="P86" s="69">
        <f t="shared" ca="1" si="299"/>
        <v>104</v>
      </c>
      <c r="Q86" s="69">
        <f t="shared" ca="1" si="299"/>
        <v>115</v>
      </c>
      <c r="R86" s="69">
        <f t="shared" ca="1" si="299"/>
        <v>126</v>
      </c>
      <c r="S86" s="69">
        <f t="shared" ca="1" si="299"/>
        <v>137</v>
      </c>
      <c r="T86" s="69">
        <f t="shared" ca="1" si="299"/>
        <v>147</v>
      </c>
      <c r="U86" s="69">
        <f t="shared" ca="1" si="299"/>
        <v>158</v>
      </c>
      <c r="V86" s="69">
        <f t="shared" ca="1" si="299"/>
        <v>169</v>
      </c>
      <c r="W86" s="69">
        <f t="shared" ca="1" si="299"/>
        <v>180</v>
      </c>
      <c r="X86" s="69">
        <f t="shared" ca="1" si="299"/>
        <v>191</v>
      </c>
      <c r="Y86" s="69">
        <f t="shared" ca="1" si="299"/>
        <v>201</v>
      </c>
      <c r="Z86" s="69">
        <f t="shared" ca="1" si="299"/>
        <v>212</v>
      </c>
      <c r="AA86" s="69" t="str">
        <f t="shared" si="299"/>
        <v/>
      </c>
      <c r="AB86" s="69" t="str">
        <f t="shared" si="299"/>
        <v/>
      </c>
      <c r="AC86" s="69" t="str">
        <f t="shared" si="299"/>
        <v/>
      </c>
      <c r="AD86" s="69" t="str">
        <f t="shared" si="299"/>
        <v/>
      </c>
      <c r="AE86" s="70" t="str">
        <f t="shared" si="249"/>
        <v/>
      </c>
      <c r="AG86" s="85">
        <f t="shared" ca="1" si="284"/>
        <v>0.5929057731286731</v>
      </c>
      <c r="AI86" s="68">
        <f t="shared" ca="1" si="256"/>
        <v>1</v>
      </c>
      <c r="AJ86" s="81">
        <f t="shared" ca="1" si="269"/>
        <v>3</v>
      </c>
      <c r="AK86" s="81">
        <f t="shared" ca="1" si="270"/>
        <v>5</v>
      </c>
      <c r="AL86" s="81">
        <f t="shared" ca="1" si="271"/>
        <v>7</v>
      </c>
      <c r="AM86" s="81">
        <f t="shared" ca="1" si="272"/>
        <v>9</v>
      </c>
      <c r="AN86" s="81">
        <f t="shared" ca="1" si="273"/>
        <v>11</v>
      </c>
      <c r="AO86" s="81">
        <f t="shared" ca="1" si="274"/>
        <v>13</v>
      </c>
      <c r="AP86" s="81">
        <f t="shared" ca="1" si="275"/>
        <v>15</v>
      </c>
      <c r="AQ86" s="81">
        <f t="shared" ref="AQ86:AR86" ca="1" si="300">IF((IF(AQ$11&lt;=($AE$6*$D$6),ROUNDUP($AG86+(AP$11*$AL$6),0),""))&lt;=$C86,(IF(AQ$11&lt;=($AE$6*$D$6),ROUNDUP($AG86+(AP$11*$AL$6),0),"")),"")</f>
        <v>17</v>
      </c>
      <c r="AR86" s="81">
        <f t="shared" ca="1" si="300"/>
        <v>19</v>
      </c>
      <c r="AS86" s="81" t="str">
        <f t="shared" si="277"/>
        <v/>
      </c>
      <c r="AT86" s="81" t="str">
        <f t="shared" si="278"/>
        <v/>
      </c>
      <c r="AU86" s="81" t="str">
        <f t="shared" si="279"/>
        <v/>
      </c>
      <c r="AV86" s="81" t="str">
        <f t="shared" si="280"/>
        <v/>
      </c>
      <c r="AW86" s="83" t="str">
        <f t="shared" si="281"/>
        <v/>
      </c>
      <c r="AY86" s="85">
        <f t="shared" ca="1" si="258"/>
        <v>0.61719822262213153</v>
      </c>
      <c r="BA86" s="68">
        <f t="shared" ca="1" si="259"/>
        <v>1</v>
      </c>
      <c r="BB86" s="81">
        <f t="shared" ref="BB86:BE86" ca="1" si="301">IF($B86&gt;=$AE$7,(IF(BB$11&lt;=$AE$7,ROUNDUP($AY86+(BA$11*($C86/$AE$7)),0),"")),(IF(BB$11&lt;=$B86,BB$11,"")))</f>
        <v>5</v>
      </c>
      <c r="BC86" s="81">
        <f t="shared" ca="1" si="301"/>
        <v>9</v>
      </c>
      <c r="BD86" s="81">
        <f t="shared" ca="1" si="301"/>
        <v>13</v>
      </c>
      <c r="BE86" s="83">
        <f t="shared" ca="1" si="301"/>
        <v>17</v>
      </c>
    </row>
    <row r="87" spans="1:57" s="18" customFormat="1" x14ac:dyDescent="0.25">
      <c r="A87" s="59" t="s">
        <v>75</v>
      </c>
      <c r="B87" s="60">
        <v>44</v>
      </c>
      <c r="C87" s="68">
        <f t="shared" si="252"/>
        <v>20</v>
      </c>
      <c r="D87" s="58">
        <f t="shared" si="261"/>
        <v>2.2000000000000002</v>
      </c>
      <c r="E87" s="85">
        <f t="shared" ca="1" si="253"/>
        <v>0.45320213896267808</v>
      </c>
      <c r="F87" s="58"/>
      <c r="G87" s="68">
        <f t="shared" ca="1" si="254"/>
        <v>1</v>
      </c>
      <c r="H87" s="69">
        <f t="shared" ref="H87:AD87" ca="1" si="302">IF(H$11&lt;=$C87,ROUNDUP($E87+G$11*$D87,0),"")</f>
        <v>3</v>
      </c>
      <c r="I87" s="69">
        <f t="shared" ca="1" si="302"/>
        <v>5</v>
      </c>
      <c r="J87" s="69">
        <f t="shared" ca="1" si="302"/>
        <v>8</v>
      </c>
      <c r="K87" s="69">
        <f t="shared" ca="1" si="302"/>
        <v>10</v>
      </c>
      <c r="L87" s="69">
        <f t="shared" ca="1" si="302"/>
        <v>12</v>
      </c>
      <c r="M87" s="69">
        <f t="shared" ca="1" si="302"/>
        <v>14</v>
      </c>
      <c r="N87" s="69">
        <f t="shared" ca="1" si="302"/>
        <v>16</v>
      </c>
      <c r="O87" s="69">
        <f t="shared" ca="1" si="302"/>
        <v>19</v>
      </c>
      <c r="P87" s="69">
        <f t="shared" ca="1" si="302"/>
        <v>21</v>
      </c>
      <c r="Q87" s="69">
        <f t="shared" ca="1" si="302"/>
        <v>23</v>
      </c>
      <c r="R87" s="69">
        <f t="shared" ca="1" si="302"/>
        <v>25</v>
      </c>
      <c r="S87" s="69">
        <f t="shared" ca="1" si="302"/>
        <v>27</v>
      </c>
      <c r="T87" s="69">
        <f t="shared" ca="1" si="302"/>
        <v>30</v>
      </c>
      <c r="U87" s="69">
        <f t="shared" ca="1" si="302"/>
        <v>32</v>
      </c>
      <c r="V87" s="69">
        <f t="shared" ca="1" si="302"/>
        <v>34</v>
      </c>
      <c r="W87" s="69">
        <f t="shared" ca="1" si="302"/>
        <v>36</v>
      </c>
      <c r="X87" s="69">
        <f t="shared" ca="1" si="302"/>
        <v>38</v>
      </c>
      <c r="Y87" s="69">
        <f t="shared" ca="1" si="302"/>
        <v>41</v>
      </c>
      <c r="Z87" s="69">
        <f t="shared" ca="1" si="302"/>
        <v>43</v>
      </c>
      <c r="AA87" s="69" t="str">
        <f t="shared" si="302"/>
        <v/>
      </c>
      <c r="AB87" s="69" t="str">
        <f t="shared" si="302"/>
        <v/>
      </c>
      <c r="AC87" s="69" t="str">
        <f t="shared" si="302"/>
        <v/>
      </c>
      <c r="AD87" s="69" t="str">
        <f t="shared" si="302"/>
        <v/>
      </c>
      <c r="AE87" s="70" t="str">
        <f t="shared" si="249"/>
        <v/>
      </c>
      <c r="AG87" s="85">
        <f t="shared" ca="1" si="284"/>
        <v>0.22075112323209845</v>
      </c>
      <c r="AI87" s="68">
        <f t="shared" ca="1" si="256"/>
        <v>1</v>
      </c>
      <c r="AJ87" s="81">
        <f t="shared" ca="1" si="269"/>
        <v>3</v>
      </c>
      <c r="AK87" s="81">
        <f t="shared" ca="1" si="270"/>
        <v>5</v>
      </c>
      <c r="AL87" s="81">
        <f t="shared" ca="1" si="271"/>
        <v>7</v>
      </c>
      <c r="AM87" s="81">
        <f t="shared" ca="1" si="272"/>
        <v>9</v>
      </c>
      <c r="AN87" s="81">
        <f t="shared" ca="1" si="273"/>
        <v>11</v>
      </c>
      <c r="AO87" s="81">
        <f t="shared" ca="1" si="274"/>
        <v>13</v>
      </c>
      <c r="AP87" s="81">
        <f t="shared" ca="1" si="275"/>
        <v>15</v>
      </c>
      <c r="AQ87" s="81">
        <f t="shared" ref="AQ87:AR87" ca="1" si="303">IF((IF(AQ$11&lt;=($AE$6*$D$6),ROUNDUP($AG87+(AP$11*$AL$6),0),""))&lt;=$C87,(IF(AQ$11&lt;=($AE$6*$D$6),ROUNDUP($AG87+(AP$11*$AL$6),0),"")),"")</f>
        <v>17</v>
      </c>
      <c r="AR87" s="81">
        <f t="shared" ca="1" si="303"/>
        <v>19</v>
      </c>
      <c r="AS87" s="81" t="str">
        <f t="shared" si="277"/>
        <v/>
      </c>
      <c r="AT87" s="81" t="str">
        <f t="shared" si="278"/>
        <v/>
      </c>
      <c r="AU87" s="81" t="str">
        <f t="shared" si="279"/>
        <v/>
      </c>
      <c r="AV87" s="81" t="str">
        <f t="shared" si="280"/>
        <v/>
      </c>
      <c r="AW87" s="83" t="str">
        <f t="shared" si="281"/>
        <v/>
      </c>
      <c r="AY87" s="85">
        <f t="shared" ca="1" si="258"/>
        <v>3.0077293104783376</v>
      </c>
      <c r="BA87" s="68">
        <f t="shared" ca="1" si="259"/>
        <v>4</v>
      </c>
      <c r="BB87" s="81">
        <f t="shared" ref="BB87:BE87" ca="1" si="304">IF($B87&gt;=$AE$7,(IF(BB$11&lt;=$AE$7,ROUNDUP($AY87+(BA$11*($C87/$AE$7)),0),"")),(IF(BB$11&lt;=$B87,BB$11,"")))</f>
        <v>8</v>
      </c>
      <c r="BC87" s="81">
        <f t="shared" ca="1" si="304"/>
        <v>12</v>
      </c>
      <c r="BD87" s="81">
        <f t="shared" ca="1" si="304"/>
        <v>16</v>
      </c>
      <c r="BE87" s="83">
        <f t="shared" ca="1" si="304"/>
        <v>20</v>
      </c>
    </row>
    <row r="88" spans="1:57" s="18" customFormat="1" x14ac:dyDescent="0.25">
      <c r="A88" s="59" t="s">
        <v>76</v>
      </c>
      <c r="B88" s="60">
        <v>234</v>
      </c>
      <c r="C88" s="68">
        <f t="shared" si="252"/>
        <v>20</v>
      </c>
      <c r="D88" s="58">
        <f t="shared" si="261"/>
        <v>11.7</v>
      </c>
      <c r="E88" s="85">
        <f t="shared" ca="1" si="253"/>
        <v>2.4674707239145692</v>
      </c>
      <c r="F88" s="58"/>
      <c r="G88" s="68">
        <f t="shared" ca="1" si="254"/>
        <v>3</v>
      </c>
      <c r="H88" s="69">
        <f t="shared" ref="H88:AD88" ca="1" si="305">IF(H$11&lt;=$C88,ROUNDUP($E88+G$11*$D88,0),"")</f>
        <v>15</v>
      </c>
      <c r="I88" s="69">
        <f t="shared" ca="1" si="305"/>
        <v>26</v>
      </c>
      <c r="J88" s="69">
        <f t="shared" ca="1" si="305"/>
        <v>38</v>
      </c>
      <c r="K88" s="69">
        <f t="shared" ca="1" si="305"/>
        <v>50</v>
      </c>
      <c r="L88" s="69">
        <f t="shared" ca="1" si="305"/>
        <v>61</v>
      </c>
      <c r="M88" s="69">
        <f t="shared" ca="1" si="305"/>
        <v>73</v>
      </c>
      <c r="N88" s="69">
        <f t="shared" ca="1" si="305"/>
        <v>85</v>
      </c>
      <c r="O88" s="69">
        <f t="shared" ca="1" si="305"/>
        <v>97</v>
      </c>
      <c r="P88" s="69">
        <f t="shared" ca="1" si="305"/>
        <v>108</v>
      </c>
      <c r="Q88" s="69">
        <f t="shared" ca="1" si="305"/>
        <v>120</v>
      </c>
      <c r="R88" s="69">
        <f t="shared" ca="1" si="305"/>
        <v>132</v>
      </c>
      <c r="S88" s="69">
        <f t="shared" ca="1" si="305"/>
        <v>143</v>
      </c>
      <c r="T88" s="69">
        <f t="shared" ca="1" si="305"/>
        <v>155</v>
      </c>
      <c r="U88" s="69">
        <f t="shared" ca="1" si="305"/>
        <v>167</v>
      </c>
      <c r="V88" s="69">
        <f t="shared" ca="1" si="305"/>
        <v>178</v>
      </c>
      <c r="W88" s="69">
        <f t="shared" ca="1" si="305"/>
        <v>190</v>
      </c>
      <c r="X88" s="69">
        <f t="shared" ca="1" si="305"/>
        <v>202</v>
      </c>
      <c r="Y88" s="69">
        <f t="shared" ca="1" si="305"/>
        <v>214</v>
      </c>
      <c r="Z88" s="69">
        <f t="shared" ca="1" si="305"/>
        <v>225</v>
      </c>
      <c r="AA88" s="69" t="str">
        <f t="shared" si="305"/>
        <v/>
      </c>
      <c r="AB88" s="69" t="str">
        <f t="shared" si="305"/>
        <v/>
      </c>
      <c r="AC88" s="69" t="str">
        <f t="shared" si="305"/>
        <v/>
      </c>
      <c r="AD88" s="69" t="str">
        <f t="shared" si="305"/>
        <v/>
      </c>
      <c r="AE88" s="70" t="str">
        <f t="shared" si="249"/>
        <v/>
      </c>
      <c r="AG88" s="85">
        <f t="shared" ca="1" si="284"/>
        <v>1.0486959468439621</v>
      </c>
      <c r="AI88" s="68">
        <f t="shared" ca="1" si="256"/>
        <v>2</v>
      </c>
      <c r="AJ88" s="81">
        <f t="shared" ca="1" si="269"/>
        <v>4</v>
      </c>
      <c r="AK88" s="81">
        <f t="shared" ca="1" si="270"/>
        <v>6</v>
      </c>
      <c r="AL88" s="81">
        <f t="shared" ca="1" si="271"/>
        <v>8</v>
      </c>
      <c r="AM88" s="81">
        <f t="shared" ca="1" si="272"/>
        <v>10</v>
      </c>
      <c r="AN88" s="81">
        <f t="shared" ca="1" si="273"/>
        <v>12</v>
      </c>
      <c r="AO88" s="81">
        <f t="shared" ca="1" si="274"/>
        <v>14</v>
      </c>
      <c r="AP88" s="81">
        <f t="shared" ca="1" si="275"/>
        <v>16</v>
      </c>
      <c r="AQ88" s="81">
        <f t="shared" ref="AQ88:AR88" ca="1" si="306">IF((IF(AQ$11&lt;=($AE$6*$D$6),ROUNDUP($AG88+(AP$11*$AL$6),0),""))&lt;=$C88,(IF(AQ$11&lt;=($AE$6*$D$6),ROUNDUP($AG88+(AP$11*$AL$6),0),"")),"")</f>
        <v>18</v>
      </c>
      <c r="AR88" s="81">
        <f t="shared" ca="1" si="306"/>
        <v>20</v>
      </c>
      <c r="AS88" s="81" t="str">
        <f t="shared" si="277"/>
        <v/>
      </c>
      <c r="AT88" s="81" t="str">
        <f t="shared" si="278"/>
        <v/>
      </c>
      <c r="AU88" s="81" t="str">
        <f t="shared" si="279"/>
        <v/>
      </c>
      <c r="AV88" s="81" t="str">
        <f t="shared" si="280"/>
        <v/>
      </c>
      <c r="AW88" s="83" t="str">
        <f t="shared" si="281"/>
        <v/>
      </c>
      <c r="AY88" s="85">
        <f t="shared" ca="1" si="258"/>
        <v>1.4190000528128626</v>
      </c>
      <c r="BA88" s="68">
        <f t="shared" ca="1" si="259"/>
        <v>2</v>
      </c>
      <c r="BB88" s="81">
        <f t="shared" ref="BB88:BE88" ca="1" si="307">IF($B88&gt;=$AE$7,(IF(BB$11&lt;=$AE$7,ROUNDUP($AY88+(BA$11*($C88/$AE$7)),0),"")),(IF(BB$11&lt;=$B88,BB$11,"")))</f>
        <v>6</v>
      </c>
      <c r="BC88" s="81">
        <f t="shared" ca="1" si="307"/>
        <v>10</v>
      </c>
      <c r="BD88" s="81">
        <f t="shared" ca="1" si="307"/>
        <v>14</v>
      </c>
      <c r="BE88" s="83">
        <f t="shared" ca="1" si="307"/>
        <v>18</v>
      </c>
    </row>
    <row r="89" spans="1:57" s="18" customFormat="1" x14ac:dyDescent="0.25">
      <c r="A89" s="59" t="s">
        <v>77</v>
      </c>
      <c r="B89" s="60">
        <v>200</v>
      </c>
      <c r="C89" s="68">
        <f t="shared" si="252"/>
        <v>20</v>
      </c>
      <c r="D89" s="58">
        <f t="shared" si="261"/>
        <v>10</v>
      </c>
      <c r="E89" s="85">
        <f t="shared" ca="1" si="253"/>
        <v>2.9109904360559358</v>
      </c>
      <c r="F89" s="58"/>
      <c r="G89" s="68">
        <f t="shared" ca="1" si="254"/>
        <v>3</v>
      </c>
      <c r="H89" s="69">
        <f t="shared" ref="H89:AD89" ca="1" si="308">IF(H$11&lt;=$C89,ROUNDUP($E89+G$11*$D89,0),"")</f>
        <v>13</v>
      </c>
      <c r="I89" s="69">
        <f t="shared" ca="1" si="308"/>
        <v>23</v>
      </c>
      <c r="J89" s="69">
        <f t="shared" ca="1" si="308"/>
        <v>33</v>
      </c>
      <c r="K89" s="69">
        <f t="shared" ca="1" si="308"/>
        <v>43</v>
      </c>
      <c r="L89" s="69">
        <f t="shared" ca="1" si="308"/>
        <v>53</v>
      </c>
      <c r="M89" s="69">
        <f t="shared" ca="1" si="308"/>
        <v>63</v>
      </c>
      <c r="N89" s="69">
        <f t="shared" ca="1" si="308"/>
        <v>73</v>
      </c>
      <c r="O89" s="69">
        <f t="shared" ca="1" si="308"/>
        <v>83</v>
      </c>
      <c r="P89" s="69">
        <f t="shared" ca="1" si="308"/>
        <v>93</v>
      </c>
      <c r="Q89" s="69">
        <f t="shared" ca="1" si="308"/>
        <v>103</v>
      </c>
      <c r="R89" s="69">
        <f t="shared" ca="1" si="308"/>
        <v>113</v>
      </c>
      <c r="S89" s="69">
        <f t="shared" ca="1" si="308"/>
        <v>123</v>
      </c>
      <c r="T89" s="69">
        <f t="shared" ca="1" si="308"/>
        <v>133</v>
      </c>
      <c r="U89" s="69">
        <f t="shared" ca="1" si="308"/>
        <v>143</v>
      </c>
      <c r="V89" s="69">
        <f t="shared" ca="1" si="308"/>
        <v>153</v>
      </c>
      <c r="W89" s="69">
        <f t="shared" ca="1" si="308"/>
        <v>163</v>
      </c>
      <c r="X89" s="69">
        <f t="shared" ca="1" si="308"/>
        <v>173</v>
      </c>
      <c r="Y89" s="69">
        <f t="shared" ca="1" si="308"/>
        <v>183</v>
      </c>
      <c r="Z89" s="69">
        <f t="shared" ca="1" si="308"/>
        <v>193</v>
      </c>
      <c r="AA89" s="69" t="str">
        <f t="shared" si="308"/>
        <v/>
      </c>
      <c r="AB89" s="69" t="str">
        <f t="shared" si="308"/>
        <v/>
      </c>
      <c r="AC89" s="69" t="str">
        <f t="shared" si="308"/>
        <v/>
      </c>
      <c r="AD89" s="69" t="str">
        <f t="shared" si="308"/>
        <v/>
      </c>
      <c r="AE89" s="70" t="str">
        <f t="shared" si="249"/>
        <v/>
      </c>
      <c r="AG89" s="85">
        <f t="shared" ca="1" si="284"/>
        <v>0.82167440482648346</v>
      </c>
      <c r="AI89" s="68">
        <f t="shared" ca="1" si="256"/>
        <v>1</v>
      </c>
      <c r="AJ89" s="81">
        <f t="shared" ca="1" si="269"/>
        <v>3</v>
      </c>
      <c r="AK89" s="81">
        <f t="shared" ca="1" si="270"/>
        <v>5</v>
      </c>
      <c r="AL89" s="81">
        <f t="shared" ca="1" si="271"/>
        <v>7</v>
      </c>
      <c r="AM89" s="81">
        <f t="shared" ca="1" si="272"/>
        <v>9</v>
      </c>
      <c r="AN89" s="81">
        <f t="shared" ca="1" si="273"/>
        <v>11</v>
      </c>
      <c r="AO89" s="81">
        <f t="shared" ca="1" si="274"/>
        <v>13</v>
      </c>
      <c r="AP89" s="81">
        <f t="shared" ca="1" si="275"/>
        <v>15</v>
      </c>
      <c r="AQ89" s="81">
        <f t="shared" ref="AQ89:AR89" ca="1" si="309">IF((IF(AQ$11&lt;=($AE$6*$D$6),ROUNDUP($AG89+(AP$11*$AL$6),0),""))&lt;=$C89,(IF(AQ$11&lt;=($AE$6*$D$6),ROUNDUP($AG89+(AP$11*$AL$6),0),"")),"")</f>
        <v>17</v>
      </c>
      <c r="AR89" s="81">
        <f t="shared" ca="1" si="309"/>
        <v>19</v>
      </c>
      <c r="AS89" s="81" t="str">
        <f t="shared" si="277"/>
        <v/>
      </c>
      <c r="AT89" s="81" t="str">
        <f t="shared" si="278"/>
        <v/>
      </c>
      <c r="AU89" s="81" t="str">
        <f t="shared" si="279"/>
        <v/>
      </c>
      <c r="AV89" s="81" t="str">
        <f t="shared" si="280"/>
        <v/>
      </c>
      <c r="AW89" s="83" t="str">
        <f t="shared" si="281"/>
        <v/>
      </c>
      <c r="AY89" s="85">
        <f t="shared" ca="1" si="258"/>
        <v>0.98147716314623112</v>
      </c>
      <c r="BA89" s="68">
        <f t="shared" ca="1" si="259"/>
        <v>1</v>
      </c>
      <c r="BB89" s="81">
        <f t="shared" ref="BB89:BE89" ca="1" si="310">IF($B89&gt;=$AE$7,(IF(BB$11&lt;=$AE$7,ROUNDUP($AY89+(BA$11*($C89/$AE$7)),0),"")),(IF(BB$11&lt;=$B89,BB$11,"")))</f>
        <v>5</v>
      </c>
      <c r="BC89" s="81">
        <f t="shared" ca="1" si="310"/>
        <v>9</v>
      </c>
      <c r="BD89" s="81">
        <f t="shared" ca="1" si="310"/>
        <v>13</v>
      </c>
      <c r="BE89" s="83">
        <f t="shared" ca="1" si="310"/>
        <v>17</v>
      </c>
    </row>
    <row r="90" spans="1:57" s="18" customFormat="1" x14ac:dyDescent="0.25">
      <c r="A90" s="59" t="s">
        <v>78</v>
      </c>
      <c r="B90" s="60">
        <v>106</v>
      </c>
      <c r="C90" s="68">
        <f t="shared" si="252"/>
        <v>20</v>
      </c>
      <c r="D90" s="58">
        <f t="shared" si="261"/>
        <v>5.3</v>
      </c>
      <c r="E90" s="85">
        <f t="shared" ca="1" si="253"/>
        <v>0.93698293668381294</v>
      </c>
      <c r="F90" s="58"/>
      <c r="G90" s="68">
        <f t="shared" ca="1" si="254"/>
        <v>1</v>
      </c>
      <c r="H90" s="69">
        <f t="shared" ref="H90:AD90" ca="1" si="311">IF(H$11&lt;=$C90,ROUNDUP($E90+G$11*$D90,0),"")</f>
        <v>7</v>
      </c>
      <c r="I90" s="69">
        <f t="shared" ca="1" si="311"/>
        <v>12</v>
      </c>
      <c r="J90" s="69">
        <f t="shared" ca="1" si="311"/>
        <v>17</v>
      </c>
      <c r="K90" s="69">
        <f t="shared" ca="1" si="311"/>
        <v>23</v>
      </c>
      <c r="L90" s="69">
        <f t="shared" ca="1" si="311"/>
        <v>28</v>
      </c>
      <c r="M90" s="69">
        <f t="shared" ca="1" si="311"/>
        <v>33</v>
      </c>
      <c r="N90" s="69">
        <f t="shared" ca="1" si="311"/>
        <v>39</v>
      </c>
      <c r="O90" s="69">
        <f t="shared" ca="1" si="311"/>
        <v>44</v>
      </c>
      <c r="P90" s="69">
        <f t="shared" ca="1" si="311"/>
        <v>49</v>
      </c>
      <c r="Q90" s="69">
        <f t="shared" ca="1" si="311"/>
        <v>54</v>
      </c>
      <c r="R90" s="69">
        <f t="shared" ca="1" si="311"/>
        <v>60</v>
      </c>
      <c r="S90" s="69">
        <f t="shared" ca="1" si="311"/>
        <v>65</v>
      </c>
      <c r="T90" s="69">
        <f t="shared" ca="1" si="311"/>
        <v>70</v>
      </c>
      <c r="U90" s="69">
        <f t="shared" ca="1" si="311"/>
        <v>76</v>
      </c>
      <c r="V90" s="69">
        <f t="shared" ca="1" si="311"/>
        <v>81</v>
      </c>
      <c r="W90" s="69">
        <f t="shared" ca="1" si="311"/>
        <v>86</v>
      </c>
      <c r="X90" s="69">
        <f t="shared" ca="1" si="311"/>
        <v>92</v>
      </c>
      <c r="Y90" s="69">
        <f t="shared" ca="1" si="311"/>
        <v>97</v>
      </c>
      <c r="Z90" s="69">
        <f t="shared" ca="1" si="311"/>
        <v>102</v>
      </c>
      <c r="AA90" s="69" t="str">
        <f t="shared" si="311"/>
        <v/>
      </c>
      <c r="AB90" s="69" t="str">
        <f t="shared" si="311"/>
        <v/>
      </c>
      <c r="AC90" s="69" t="str">
        <f t="shared" si="311"/>
        <v/>
      </c>
      <c r="AD90" s="69" t="str">
        <f t="shared" si="311"/>
        <v/>
      </c>
      <c r="AE90" s="70" t="str">
        <f t="shared" si="249"/>
        <v/>
      </c>
      <c r="AG90" s="85">
        <f t="shared" ca="1" si="284"/>
        <v>1.3797971067952282</v>
      </c>
      <c r="AI90" s="68">
        <f t="shared" ca="1" si="256"/>
        <v>2</v>
      </c>
      <c r="AJ90" s="81">
        <f t="shared" ca="1" si="269"/>
        <v>4</v>
      </c>
      <c r="AK90" s="81">
        <f t="shared" ca="1" si="270"/>
        <v>6</v>
      </c>
      <c r="AL90" s="81">
        <f t="shared" ca="1" si="271"/>
        <v>8</v>
      </c>
      <c r="AM90" s="81">
        <f t="shared" ca="1" si="272"/>
        <v>10</v>
      </c>
      <c r="AN90" s="81">
        <f t="shared" ca="1" si="273"/>
        <v>12</v>
      </c>
      <c r="AO90" s="81">
        <f t="shared" ca="1" si="274"/>
        <v>14</v>
      </c>
      <c r="AP90" s="81">
        <f t="shared" ca="1" si="275"/>
        <v>16</v>
      </c>
      <c r="AQ90" s="81">
        <f t="shared" ref="AQ90:AR90" ca="1" si="312">IF((IF(AQ$11&lt;=($AE$6*$D$6),ROUNDUP($AG90+(AP$11*$AL$6),0),""))&lt;=$C90,(IF(AQ$11&lt;=($AE$6*$D$6),ROUNDUP($AG90+(AP$11*$AL$6),0),"")),"")</f>
        <v>18</v>
      </c>
      <c r="AR90" s="81">
        <f t="shared" ca="1" si="312"/>
        <v>20</v>
      </c>
      <c r="AS90" s="81" t="str">
        <f t="shared" si="277"/>
        <v/>
      </c>
      <c r="AT90" s="81" t="str">
        <f t="shared" si="278"/>
        <v/>
      </c>
      <c r="AU90" s="81" t="str">
        <f t="shared" si="279"/>
        <v/>
      </c>
      <c r="AV90" s="81" t="str">
        <f t="shared" si="280"/>
        <v/>
      </c>
      <c r="AW90" s="83" t="str">
        <f t="shared" si="281"/>
        <v/>
      </c>
      <c r="AY90" s="85">
        <f t="shared" ca="1" si="258"/>
        <v>1.3868130803898064</v>
      </c>
      <c r="BA90" s="68">
        <f t="shared" ca="1" si="259"/>
        <v>2</v>
      </c>
      <c r="BB90" s="81">
        <f t="shared" ref="BB90:BE90" ca="1" si="313">IF($B90&gt;=$AE$7,(IF(BB$11&lt;=$AE$7,ROUNDUP($AY90+(BA$11*($C90/$AE$7)),0),"")),(IF(BB$11&lt;=$B90,BB$11,"")))</f>
        <v>6</v>
      </c>
      <c r="BC90" s="81">
        <f t="shared" ca="1" si="313"/>
        <v>10</v>
      </c>
      <c r="BD90" s="81">
        <f t="shared" ca="1" si="313"/>
        <v>14</v>
      </c>
      <c r="BE90" s="83">
        <f t="shared" ca="1" si="313"/>
        <v>18</v>
      </c>
    </row>
    <row r="91" spans="1:57" s="18" customFormat="1" x14ac:dyDescent="0.25">
      <c r="A91" s="59" t="s">
        <v>79</v>
      </c>
      <c r="B91" s="60">
        <v>85</v>
      </c>
      <c r="C91" s="68">
        <f t="shared" si="252"/>
        <v>20</v>
      </c>
      <c r="D91" s="58">
        <f t="shared" si="261"/>
        <v>4.25</v>
      </c>
      <c r="E91" s="85">
        <f t="shared" ca="1" si="253"/>
        <v>0.22856282960455296</v>
      </c>
      <c r="F91" s="58"/>
      <c r="G91" s="68">
        <f t="shared" ca="1" si="254"/>
        <v>1</v>
      </c>
      <c r="H91" s="69">
        <f t="shared" ref="H91:AD91" ca="1" si="314">IF(H$11&lt;=$C91,ROUNDUP($E91+G$11*$D91,0),"")</f>
        <v>5</v>
      </c>
      <c r="I91" s="69">
        <f t="shared" ca="1" si="314"/>
        <v>9</v>
      </c>
      <c r="J91" s="69">
        <f t="shared" ca="1" si="314"/>
        <v>13</v>
      </c>
      <c r="K91" s="69">
        <f t="shared" ca="1" si="314"/>
        <v>18</v>
      </c>
      <c r="L91" s="69">
        <f t="shared" ca="1" si="314"/>
        <v>22</v>
      </c>
      <c r="M91" s="69">
        <f t="shared" ca="1" si="314"/>
        <v>26</v>
      </c>
      <c r="N91" s="69">
        <f t="shared" ca="1" si="314"/>
        <v>30</v>
      </c>
      <c r="O91" s="69">
        <f t="shared" ca="1" si="314"/>
        <v>35</v>
      </c>
      <c r="P91" s="69">
        <f t="shared" ca="1" si="314"/>
        <v>39</v>
      </c>
      <c r="Q91" s="69">
        <f t="shared" ca="1" si="314"/>
        <v>43</v>
      </c>
      <c r="R91" s="69">
        <f t="shared" ca="1" si="314"/>
        <v>47</v>
      </c>
      <c r="S91" s="69">
        <f t="shared" ca="1" si="314"/>
        <v>52</v>
      </c>
      <c r="T91" s="69">
        <f t="shared" ca="1" si="314"/>
        <v>56</v>
      </c>
      <c r="U91" s="69">
        <f t="shared" ca="1" si="314"/>
        <v>60</v>
      </c>
      <c r="V91" s="69">
        <f t="shared" ca="1" si="314"/>
        <v>64</v>
      </c>
      <c r="W91" s="69">
        <f t="shared" ca="1" si="314"/>
        <v>69</v>
      </c>
      <c r="X91" s="69">
        <f t="shared" ca="1" si="314"/>
        <v>73</v>
      </c>
      <c r="Y91" s="69">
        <f t="shared" ca="1" si="314"/>
        <v>77</v>
      </c>
      <c r="Z91" s="69">
        <f t="shared" ca="1" si="314"/>
        <v>81</v>
      </c>
      <c r="AA91" s="69" t="str">
        <f t="shared" si="314"/>
        <v/>
      </c>
      <c r="AB91" s="69" t="str">
        <f t="shared" si="314"/>
        <v/>
      </c>
      <c r="AC91" s="69" t="str">
        <f t="shared" si="314"/>
        <v/>
      </c>
      <c r="AD91" s="69" t="str">
        <f t="shared" si="314"/>
        <v/>
      </c>
      <c r="AE91" s="70" t="str">
        <f t="shared" si="249"/>
        <v/>
      </c>
      <c r="AG91" s="85">
        <f t="shared" ca="1" si="284"/>
        <v>1.3384903012241749</v>
      </c>
      <c r="AI91" s="68">
        <f t="shared" ca="1" si="256"/>
        <v>2</v>
      </c>
      <c r="AJ91" s="81">
        <f t="shared" ca="1" si="269"/>
        <v>4</v>
      </c>
      <c r="AK91" s="81">
        <f t="shared" ca="1" si="270"/>
        <v>6</v>
      </c>
      <c r="AL91" s="81">
        <f t="shared" ca="1" si="271"/>
        <v>8</v>
      </c>
      <c r="AM91" s="81">
        <f t="shared" ca="1" si="272"/>
        <v>10</v>
      </c>
      <c r="AN91" s="81">
        <f t="shared" ca="1" si="273"/>
        <v>12</v>
      </c>
      <c r="AO91" s="81">
        <f t="shared" ca="1" si="274"/>
        <v>14</v>
      </c>
      <c r="AP91" s="81">
        <f t="shared" ca="1" si="275"/>
        <v>16</v>
      </c>
      <c r="AQ91" s="81">
        <f t="shared" ref="AQ91:AR91" ca="1" si="315">IF((IF(AQ$11&lt;=($AE$6*$D$6),ROUNDUP($AG91+(AP$11*$AL$6),0),""))&lt;=$C91,(IF(AQ$11&lt;=($AE$6*$D$6),ROUNDUP($AG91+(AP$11*$AL$6),0),"")),"")</f>
        <v>18</v>
      </c>
      <c r="AR91" s="81">
        <f t="shared" ca="1" si="315"/>
        <v>20</v>
      </c>
      <c r="AS91" s="81" t="str">
        <f t="shared" si="277"/>
        <v/>
      </c>
      <c r="AT91" s="81" t="str">
        <f t="shared" si="278"/>
        <v/>
      </c>
      <c r="AU91" s="81" t="str">
        <f t="shared" si="279"/>
        <v/>
      </c>
      <c r="AV91" s="81" t="str">
        <f t="shared" si="280"/>
        <v/>
      </c>
      <c r="AW91" s="83" t="str">
        <f t="shared" si="281"/>
        <v/>
      </c>
      <c r="AY91" s="85">
        <f t="shared" ca="1" si="258"/>
        <v>1.3521556740683724</v>
      </c>
      <c r="BA91" s="68">
        <f t="shared" ca="1" si="259"/>
        <v>2</v>
      </c>
      <c r="BB91" s="81">
        <f t="shared" ref="BB91:BE91" ca="1" si="316">IF($B91&gt;=$AE$7,(IF(BB$11&lt;=$AE$7,ROUNDUP($AY91+(BA$11*($C91/$AE$7)),0),"")),(IF(BB$11&lt;=$B91,BB$11,"")))</f>
        <v>6</v>
      </c>
      <c r="BC91" s="81">
        <f t="shared" ca="1" si="316"/>
        <v>10</v>
      </c>
      <c r="BD91" s="81">
        <f t="shared" ca="1" si="316"/>
        <v>14</v>
      </c>
      <c r="BE91" s="83">
        <f t="shared" ca="1" si="316"/>
        <v>18</v>
      </c>
    </row>
    <row r="92" spans="1:57" s="18" customFormat="1" x14ac:dyDescent="0.25">
      <c r="A92" s="59" t="s">
        <v>80</v>
      </c>
      <c r="B92" s="60">
        <v>264</v>
      </c>
      <c r="C92" s="68">
        <f t="shared" si="252"/>
        <v>20</v>
      </c>
      <c r="D92" s="58">
        <f t="shared" si="261"/>
        <v>13.2</v>
      </c>
      <c r="E92" s="85">
        <f t="shared" ca="1" si="253"/>
        <v>0.94078094244178756</v>
      </c>
      <c r="F92" s="58"/>
      <c r="G92" s="68">
        <f t="shared" ca="1" si="254"/>
        <v>1</v>
      </c>
      <c r="H92" s="69">
        <f t="shared" ref="H92:AD92" ca="1" si="317">IF(H$11&lt;=$C92,ROUNDUP($E92+G$11*$D92,0),"")</f>
        <v>15</v>
      </c>
      <c r="I92" s="69">
        <f t="shared" ca="1" si="317"/>
        <v>28</v>
      </c>
      <c r="J92" s="69">
        <f t="shared" ca="1" si="317"/>
        <v>41</v>
      </c>
      <c r="K92" s="69">
        <f t="shared" ca="1" si="317"/>
        <v>54</v>
      </c>
      <c r="L92" s="69">
        <f t="shared" ca="1" si="317"/>
        <v>67</v>
      </c>
      <c r="M92" s="69">
        <f t="shared" ca="1" si="317"/>
        <v>81</v>
      </c>
      <c r="N92" s="69">
        <f t="shared" ca="1" si="317"/>
        <v>94</v>
      </c>
      <c r="O92" s="69">
        <f t="shared" ca="1" si="317"/>
        <v>107</v>
      </c>
      <c r="P92" s="69">
        <f t="shared" ca="1" si="317"/>
        <v>120</v>
      </c>
      <c r="Q92" s="69">
        <f t="shared" ca="1" si="317"/>
        <v>133</v>
      </c>
      <c r="R92" s="69">
        <f t="shared" ca="1" si="317"/>
        <v>147</v>
      </c>
      <c r="S92" s="69">
        <f t="shared" ca="1" si="317"/>
        <v>160</v>
      </c>
      <c r="T92" s="69">
        <f t="shared" ca="1" si="317"/>
        <v>173</v>
      </c>
      <c r="U92" s="69">
        <f t="shared" ca="1" si="317"/>
        <v>186</v>
      </c>
      <c r="V92" s="69">
        <f t="shared" ca="1" si="317"/>
        <v>199</v>
      </c>
      <c r="W92" s="69">
        <f t="shared" ca="1" si="317"/>
        <v>213</v>
      </c>
      <c r="X92" s="69">
        <f t="shared" ca="1" si="317"/>
        <v>226</v>
      </c>
      <c r="Y92" s="69">
        <f t="shared" ca="1" si="317"/>
        <v>239</v>
      </c>
      <c r="Z92" s="69">
        <f t="shared" ca="1" si="317"/>
        <v>252</v>
      </c>
      <c r="AA92" s="69" t="str">
        <f t="shared" si="317"/>
        <v/>
      </c>
      <c r="AB92" s="69" t="str">
        <f t="shared" si="317"/>
        <v/>
      </c>
      <c r="AC92" s="69" t="str">
        <f t="shared" si="317"/>
        <v/>
      </c>
      <c r="AD92" s="69" t="str">
        <f t="shared" si="317"/>
        <v/>
      </c>
      <c r="AE92" s="70" t="str">
        <f t="shared" si="249"/>
        <v/>
      </c>
      <c r="AG92" s="85">
        <f t="shared" ca="1" si="284"/>
        <v>1.2293763600855849</v>
      </c>
      <c r="AI92" s="68">
        <f t="shared" ca="1" si="256"/>
        <v>2</v>
      </c>
      <c r="AJ92" s="81">
        <f t="shared" ca="1" si="269"/>
        <v>4</v>
      </c>
      <c r="AK92" s="81">
        <f t="shared" ca="1" si="270"/>
        <v>6</v>
      </c>
      <c r="AL92" s="81">
        <f t="shared" ca="1" si="271"/>
        <v>8</v>
      </c>
      <c r="AM92" s="81">
        <f t="shared" ca="1" si="272"/>
        <v>10</v>
      </c>
      <c r="AN92" s="81">
        <f t="shared" ca="1" si="273"/>
        <v>12</v>
      </c>
      <c r="AO92" s="81">
        <f t="shared" ca="1" si="274"/>
        <v>14</v>
      </c>
      <c r="AP92" s="81">
        <f t="shared" ca="1" si="275"/>
        <v>16</v>
      </c>
      <c r="AQ92" s="81">
        <f t="shared" ref="AQ92:AR92" ca="1" si="318">IF((IF(AQ$11&lt;=($AE$6*$D$6),ROUNDUP($AG92+(AP$11*$AL$6),0),""))&lt;=$C92,(IF(AQ$11&lt;=($AE$6*$D$6),ROUNDUP($AG92+(AP$11*$AL$6),0),"")),"")</f>
        <v>18</v>
      </c>
      <c r="AR92" s="81">
        <f t="shared" ca="1" si="318"/>
        <v>20</v>
      </c>
      <c r="AS92" s="81" t="str">
        <f t="shared" si="277"/>
        <v/>
      </c>
      <c r="AT92" s="81" t="str">
        <f t="shared" si="278"/>
        <v/>
      </c>
      <c r="AU92" s="81" t="str">
        <f t="shared" si="279"/>
        <v/>
      </c>
      <c r="AV92" s="81" t="str">
        <f t="shared" si="280"/>
        <v/>
      </c>
      <c r="AW92" s="83" t="str">
        <f t="shared" si="281"/>
        <v/>
      </c>
      <c r="AY92" s="85">
        <f t="shared" ca="1" si="258"/>
        <v>8.1767356829576698E-2</v>
      </c>
      <c r="BA92" s="68">
        <f t="shared" ca="1" si="259"/>
        <v>1</v>
      </c>
      <c r="BB92" s="81">
        <f t="shared" ref="BB92:BE92" ca="1" si="319">IF($B92&gt;=$AE$7,(IF(BB$11&lt;=$AE$7,ROUNDUP($AY92+(BA$11*($C92/$AE$7)),0),"")),(IF(BB$11&lt;=$B92,BB$11,"")))</f>
        <v>5</v>
      </c>
      <c r="BC92" s="81">
        <f t="shared" ca="1" si="319"/>
        <v>9</v>
      </c>
      <c r="BD92" s="81">
        <f t="shared" ca="1" si="319"/>
        <v>13</v>
      </c>
      <c r="BE92" s="83">
        <f t="shared" ca="1" si="319"/>
        <v>17</v>
      </c>
    </row>
    <row r="93" spans="1:57" s="18" customFormat="1" x14ac:dyDescent="0.25">
      <c r="A93" s="59" t="s">
        <v>81</v>
      </c>
      <c r="B93" s="60">
        <v>257</v>
      </c>
      <c r="C93" s="68">
        <f t="shared" si="252"/>
        <v>20</v>
      </c>
      <c r="D93" s="58">
        <f t="shared" si="261"/>
        <v>12.85</v>
      </c>
      <c r="E93" s="85">
        <f t="shared" ca="1" si="253"/>
        <v>4.8674706734409536</v>
      </c>
      <c r="F93" s="58"/>
      <c r="G93" s="68">
        <f t="shared" ca="1" si="254"/>
        <v>5</v>
      </c>
      <c r="H93" s="69">
        <f t="shared" ref="H93:AD93" ca="1" si="320">IF(H$11&lt;=$C93,ROUNDUP($E93+G$11*$D93,0),"")</f>
        <v>18</v>
      </c>
      <c r="I93" s="69">
        <f t="shared" ca="1" si="320"/>
        <v>31</v>
      </c>
      <c r="J93" s="69">
        <f t="shared" ca="1" si="320"/>
        <v>44</v>
      </c>
      <c r="K93" s="69">
        <f t="shared" ca="1" si="320"/>
        <v>57</v>
      </c>
      <c r="L93" s="69">
        <f t="shared" ca="1" si="320"/>
        <v>70</v>
      </c>
      <c r="M93" s="69">
        <f t="shared" ca="1" si="320"/>
        <v>82</v>
      </c>
      <c r="N93" s="69">
        <f t="shared" ca="1" si="320"/>
        <v>95</v>
      </c>
      <c r="O93" s="69">
        <f t="shared" ca="1" si="320"/>
        <v>108</v>
      </c>
      <c r="P93" s="69">
        <f t="shared" ca="1" si="320"/>
        <v>121</v>
      </c>
      <c r="Q93" s="69">
        <f t="shared" ca="1" si="320"/>
        <v>134</v>
      </c>
      <c r="R93" s="69">
        <f t="shared" ca="1" si="320"/>
        <v>147</v>
      </c>
      <c r="S93" s="69">
        <f t="shared" ca="1" si="320"/>
        <v>160</v>
      </c>
      <c r="T93" s="69">
        <f t="shared" ca="1" si="320"/>
        <v>172</v>
      </c>
      <c r="U93" s="69">
        <f t="shared" ca="1" si="320"/>
        <v>185</v>
      </c>
      <c r="V93" s="69">
        <f t="shared" ca="1" si="320"/>
        <v>198</v>
      </c>
      <c r="W93" s="69">
        <f t="shared" ca="1" si="320"/>
        <v>211</v>
      </c>
      <c r="X93" s="69">
        <f t="shared" ca="1" si="320"/>
        <v>224</v>
      </c>
      <c r="Y93" s="69">
        <f t="shared" ca="1" si="320"/>
        <v>237</v>
      </c>
      <c r="Z93" s="69">
        <f t="shared" ca="1" si="320"/>
        <v>250</v>
      </c>
      <c r="AA93" s="69" t="str">
        <f t="shared" si="320"/>
        <v/>
      </c>
      <c r="AB93" s="69" t="str">
        <f t="shared" si="320"/>
        <v/>
      </c>
      <c r="AC93" s="69" t="str">
        <f t="shared" si="320"/>
        <v/>
      </c>
      <c r="AD93" s="69" t="str">
        <f t="shared" si="320"/>
        <v/>
      </c>
      <c r="AE93" s="70" t="str">
        <f t="shared" si="249"/>
        <v/>
      </c>
      <c r="AG93" s="85">
        <f t="shared" ca="1" si="284"/>
        <v>1.8760863646883772</v>
      </c>
      <c r="AI93" s="68">
        <f t="shared" ca="1" si="256"/>
        <v>2</v>
      </c>
      <c r="AJ93" s="81">
        <f t="shared" ca="1" si="269"/>
        <v>4</v>
      </c>
      <c r="AK93" s="81">
        <f t="shared" ca="1" si="270"/>
        <v>6</v>
      </c>
      <c r="AL93" s="81">
        <f t="shared" ca="1" si="271"/>
        <v>8</v>
      </c>
      <c r="AM93" s="81">
        <f t="shared" ca="1" si="272"/>
        <v>10</v>
      </c>
      <c r="AN93" s="81">
        <f t="shared" ca="1" si="273"/>
        <v>12</v>
      </c>
      <c r="AO93" s="81">
        <f t="shared" ca="1" si="274"/>
        <v>14</v>
      </c>
      <c r="AP93" s="81">
        <f t="shared" ca="1" si="275"/>
        <v>16</v>
      </c>
      <c r="AQ93" s="81">
        <f t="shared" ref="AQ93:AR93" ca="1" si="321">IF((IF(AQ$11&lt;=($AE$6*$D$6),ROUNDUP($AG93+(AP$11*$AL$6),0),""))&lt;=$C93,(IF(AQ$11&lt;=($AE$6*$D$6),ROUNDUP($AG93+(AP$11*$AL$6),0),"")),"")</f>
        <v>18</v>
      </c>
      <c r="AR93" s="81">
        <f t="shared" ca="1" si="321"/>
        <v>20</v>
      </c>
      <c r="AS93" s="81" t="str">
        <f t="shared" si="277"/>
        <v/>
      </c>
      <c r="AT93" s="81" t="str">
        <f t="shared" si="278"/>
        <v/>
      </c>
      <c r="AU93" s="81" t="str">
        <f t="shared" si="279"/>
        <v/>
      </c>
      <c r="AV93" s="81" t="str">
        <f t="shared" si="280"/>
        <v/>
      </c>
      <c r="AW93" s="83" t="str">
        <f t="shared" si="281"/>
        <v/>
      </c>
      <c r="AY93" s="85">
        <f t="shared" ca="1" si="258"/>
        <v>3.8375940558209973</v>
      </c>
      <c r="BA93" s="68">
        <f t="shared" ca="1" si="259"/>
        <v>4</v>
      </c>
      <c r="BB93" s="81">
        <f t="shared" ref="BB93:BE93" ca="1" si="322">IF($B93&gt;=$AE$7,(IF(BB$11&lt;=$AE$7,ROUNDUP($AY93+(BA$11*($C93/$AE$7)),0),"")),(IF(BB$11&lt;=$B93,BB$11,"")))</f>
        <v>8</v>
      </c>
      <c r="BC93" s="81">
        <f t="shared" ca="1" si="322"/>
        <v>12</v>
      </c>
      <c r="BD93" s="81">
        <f t="shared" ca="1" si="322"/>
        <v>16</v>
      </c>
      <c r="BE93" s="83">
        <f t="shared" ca="1" si="322"/>
        <v>20</v>
      </c>
    </row>
    <row r="94" spans="1:57" s="18" customFormat="1" x14ac:dyDescent="0.25">
      <c r="A94" s="59" t="s">
        <v>82</v>
      </c>
      <c r="B94" s="60">
        <v>232</v>
      </c>
      <c r="C94" s="68">
        <f t="shared" si="252"/>
        <v>20</v>
      </c>
      <c r="D94" s="58">
        <f t="shared" si="261"/>
        <v>11.6</v>
      </c>
      <c r="E94" s="85">
        <f t="shared" ca="1" si="253"/>
        <v>1.3876974332962249</v>
      </c>
      <c r="F94" s="58"/>
      <c r="G94" s="68">
        <f t="shared" ca="1" si="254"/>
        <v>2</v>
      </c>
      <c r="H94" s="69">
        <f t="shared" ref="H94:AD94" ca="1" si="323">IF(H$11&lt;=$C94,ROUNDUP($E94+G$11*$D94,0),"")</f>
        <v>13</v>
      </c>
      <c r="I94" s="69">
        <f t="shared" ca="1" si="323"/>
        <v>25</v>
      </c>
      <c r="J94" s="69">
        <f t="shared" ca="1" si="323"/>
        <v>37</v>
      </c>
      <c r="K94" s="69">
        <f t="shared" ca="1" si="323"/>
        <v>48</v>
      </c>
      <c r="L94" s="69">
        <f t="shared" ca="1" si="323"/>
        <v>60</v>
      </c>
      <c r="M94" s="69">
        <f t="shared" ca="1" si="323"/>
        <v>71</v>
      </c>
      <c r="N94" s="69">
        <f t="shared" ca="1" si="323"/>
        <v>83</v>
      </c>
      <c r="O94" s="69">
        <f t="shared" ca="1" si="323"/>
        <v>95</v>
      </c>
      <c r="P94" s="69">
        <f t="shared" ca="1" si="323"/>
        <v>106</v>
      </c>
      <c r="Q94" s="69">
        <f t="shared" ca="1" si="323"/>
        <v>118</v>
      </c>
      <c r="R94" s="69">
        <f t="shared" ca="1" si="323"/>
        <v>129</v>
      </c>
      <c r="S94" s="69">
        <f t="shared" ca="1" si="323"/>
        <v>141</v>
      </c>
      <c r="T94" s="69">
        <f t="shared" ca="1" si="323"/>
        <v>153</v>
      </c>
      <c r="U94" s="69">
        <f t="shared" ca="1" si="323"/>
        <v>164</v>
      </c>
      <c r="V94" s="69">
        <f t="shared" ca="1" si="323"/>
        <v>176</v>
      </c>
      <c r="W94" s="69">
        <f t="shared" ca="1" si="323"/>
        <v>187</v>
      </c>
      <c r="X94" s="69">
        <f t="shared" ca="1" si="323"/>
        <v>199</v>
      </c>
      <c r="Y94" s="69">
        <f t="shared" ca="1" si="323"/>
        <v>211</v>
      </c>
      <c r="Z94" s="69">
        <f t="shared" ca="1" si="323"/>
        <v>222</v>
      </c>
      <c r="AA94" s="69" t="str">
        <f t="shared" si="323"/>
        <v/>
      </c>
      <c r="AB94" s="69" t="str">
        <f t="shared" si="323"/>
        <v/>
      </c>
      <c r="AC94" s="69" t="str">
        <f t="shared" si="323"/>
        <v/>
      </c>
      <c r="AD94" s="69" t="str">
        <f t="shared" si="323"/>
        <v/>
      </c>
      <c r="AE94" s="70" t="str">
        <f t="shared" si="249"/>
        <v/>
      </c>
      <c r="AG94" s="85">
        <f t="shared" ca="1" si="284"/>
        <v>1.4368562357671619</v>
      </c>
      <c r="AI94" s="68">
        <f t="shared" ca="1" si="256"/>
        <v>2</v>
      </c>
      <c r="AJ94" s="81">
        <f t="shared" ca="1" si="269"/>
        <v>4</v>
      </c>
      <c r="AK94" s="81">
        <f t="shared" ca="1" si="270"/>
        <v>6</v>
      </c>
      <c r="AL94" s="81">
        <f t="shared" ca="1" si="271"/>
        <v>8</v>
      </c>
      <c r="AM94" s="81">
        <f t="shared" ca="1" si="272"/>
        <v>10</v>
      </c>
      <c r="AN94" s="81">
        <f t="shared" ca="1" si="273"/>
        <v>12</v>
      </c>
      <c r="AO94" s="81">
        <f t="shared" ca="1" si="274"/>
        <v>14</v>
      </c>
      <c r="AP94" s="81">
        <f t="shared" ca="1" si="275"/>
        <v>16</v>
      </c>
      <c r="AQ94" s="81">
        <f t="shared" ref="AQ94:AR94" ca="1" si="324">IF((IF(AQ$11&lt;=($AE$6*$D$6),ROUNDUP($AG94+(AP$11*$AL$6),0),""))&lt;=$C94,(IF(AQ$11&lt;=($AE$6*$D$6),ROUNDUP($AG94+(AP$11*$AL$6),0),"")),"")</f>
        <v>18</v>
      </c>
      <c r="AR94" s="81">
        <f t="shared" ca="1" si="324"/>
        <v>20</v>
      </c>
      <c r="AS94" s="81" t="str">
        <f t="shared" si="277"/>
        <v/>
      </c>
      <c r="AT94" s="81" t="str">
        <f t="shared" si="278"/>
        <v/>
      </c>
      <c r="AU94" s="81" t="str">
        <f t="shared" si="279"/>
        <v/>
      </c>
      <c r="AV94" s="81" t="str">
        <f t="shared" si="280"/>
        <v/>
      </c>
      <c r="AW94" s="83" t="str">
        <f t="shared" si="281"/>
        <v/>
      </c>
      <c r="AY94" s="85">
        <f t="shared" ca="1" si="258"/>
        <v>0.35659125924979262</v>
      </c>
      <c r="BA94" s="68">
        <f t="shared" ca="1" si="259"/>
        <v>1</v>
      </c>
      <c r="BB94" s="81">
        <f t="shared" ref="BB94:BE94" ca="1" si="325">IF($B94&gt;=$AE$7,(IF(BB$11&lt;=$AE$7,ROUNDUP($AY94+(BA$11*($C94/$AE$7)),0),"")),(IF(BB$11&lt;=$B94,BB$11,"")))</f>
        <v>5</v>
      </c>
      <c r="BC94" s="81">
        <f t="shared" ca="1" si="325"/>
        <v>9</v>
      </c>
      <c r="BD94" s="81">
        <f t="shared" ca="1" si="325"/>
        <v>13</v>
      </c>
      <c r="BE94" s="83">
        <f t="shared" ca="1" si="325"/>
        <v>17</v>
      </c>
    </row>
    <row r="95" spans="1:57" s="18" customFormat="1" x14ac:dyDescent="0.25">
      <c r="A95" s="59" t="s">
        <v>83</v>
      </c>
      <c r="B95" s="60">
        <v>167</v>
      </c>
      <c r="C95" s="68">
        <f t="shared" si="252"/>
        <v>20</v>
      </c>
      <c r="D95" s="58">
        <f t="shared" si="261"/>
        <v>8.35</v>
      </c>
      <c r="E95" s="85">
        <f t="shared" ca="1" si="253"/>
        <v>7.4748308176310001</v>
      </c>
      <c r="F95" s="58"/>
      <c r="G95" s="68">
        <f t="shared" ca="1" si="254"/>
        <v>8</v>
      </c>
      <c r="H95" s="69">
        <f t="shared" ref="H95:AD95" ca="1" si="326">IF(H$11&lt;=$C95,ROUNDUP($E95+G$11*$D95,0),"")</f>
        <v>16</v>
      </c>
      <c r="I95" s="69">
        <f t="shared" ca="1" si="326"/>
        <v>25</v>
      </c>
      <c r="J95" s="69">
        <f t="shared" ca="1" si="326"/>
        <v>33</v>
      </c>
      <c r="K95" s="69">
        <f t="shared" ca="1" si="326"/>
        <v>41</v>
      </c>
      <c r="L95" s="69">
        <f t="shared" ca="1" si="326"/>
        <v>50</v>
      </c>
      <c r="M95" s="69">
        <f t="shared" ca="1" si="326"/>
        <v>58</v>
      </c>
      <c r="N95" s="69">
        <f t="shared" ca="1" si="326"/>
        <v>66</v>
      </c>
      <c r="O95" s="69">
        <f t="shared" ca="1" si="326"/>
        <v>75</v>
      </c>
      <c r="P95" s="69">
        <f t="shared" ca="1" si="326"/>
        <v>83</v>
      </c>
      <c r="Q95" s="69">
        <f t="shared" ca="1" si="326"/>
        <v>91</v>
      </c>
      <c r="R95" s="69">
        <f t="shared" ca="1" si="326"/>
        <v>100</v>
      </c>
      <c r="S95" s="69">
        <f t="shared" ca="1" si="326"/>
        <v>108</v>
      </c>
      <c r="T95" s="69">
        <f t="shared" ca="1" si="326"/>
        <v>117</v>
      </c>
      <c r="U95" s="69">
        <f t="shared" ca="1" si="326"/>
        <v>125</v>
      </c>
      <c r="V95" s="69">
        <f t="shared" ca="1" si="326"/>
        <v>133</v>
      </c>
      <c r="W95" s="69">
        <f t="shared" ca="1" si="326"/>
        <v>142</v>
      </c>
      <c r="X95" s="69">
        <f t="shared" ca="1" si="326"/>
        <v>150</v>
      </c>
      <c r="Y95" s="69">
        <f t="shared" ca="1" si="326"/>
        <v>158</v>
      </c>
      <c r="Z95" s="69">
        <f t="shared" ca="1" si="326"/>
        <v>167</v>
      </c>
      <c r="AA95" s="69" t="str">
        <f t="shared" si="326"/>
        <v/>
      </c>
      <c r="AB95" s="69" t="str">
        <f t="shared" si="326"/>
        <v/>
      </c>
      <c r="AC95" s="69" t="str">
        <f t="shared" si="326"/>
        <v/>
      </c>
      <c r="AD95" s="69" t="str">
        <f t="shared" si="326"/>
        <v/>
      </c>
      <c r="AE95" s="70" t="str">
        <f t="shared" si="249"/>
        <v/>
      </c>
      <c r="AG95" s="85">
        <f t="shared" ca="1" si="284"/>
        <v>1.8238129309507345</v>
      </c>
      <c r="AI95" s="68">
        <f t="shared" ca="1" si="256"/>
        <v>2</v>
      </c>
      <c r="AJ95" s="81">
        <f t="shared" ca="1" si="269"/>
        <v>4</v>
      </c>
      <c r="AK95" s="81">
        <f t="shared" ca="1" si="270"/>
        <v>6</v>
      </c>
      <c r="AL95" s="81">
        <f t="shared" ca="1" si="271"/>
        <v>8</v>
      </c>
      <c r="AM95" s="81">
        <f t="shared" ca="1" si="272"/>
        <v>10</v>
      </c>
      <c r="AN95" s="81">
        <f t="shared" ca="1" si="273"/>
        <v>12</v>
      </c>
      <c r="AO95" s="81">
        <f t="shared" ca="1" si="274"/>
        <v>14</v>
      </c>
      <c r="AP95" s="81">
        <f t="shared" ca="1" si="275"/>
        <v>16</v>
      </c>
      <c r="AQ95" s="81">
        <f t="shared" ref="AQ95:AR95" ca="1" si="327">IF((IF(AQ$11&lt;=($AE$6*$D$6),ROUNDUP($AG95+(AP$11*$AL$6),0),""))&lt;=$C95,(IF(AQ$11&lt;=($AE$6*$D$6),ROUNDUP($AG95+(AP$11*$AL$6),0),"")),"")</f>
        <v>18</v>
      </c>
      <c r="AR95" s="81">
        <f t="shared" ca="1" si="327"/>
        <v>20</v>
      </c>
      <c r="AS95" s="81" t="str">
        <f t="shared" si="277"/>
        <v/>
      </c>
      <c r="AT95" s="81" t="str">
        <f t="shared" si="278"/>
        <v/>
      </c>
      <c r="AU95" s="81" t="str">
        <f t="shared" si="279"/>
        <v/>
      </c>
      <c r="AV95" s="81" t="str">
        <f t="shared" si="280"/>
        <v/>
      </c>
      <c r="AW95" s="83" t="str">
        <f t="shared" si="281"/>
        <v/>
      </c>
      <c r="AY95" s="85">
        <f t="shared" ca="1" si="258"/>
        <v>3.0502012337779871</v>
      </c>
      <c r="BA95" s="68">
        <f t="shared" ca="1" si="259"/>
        <v>4</v>
      </c>
      <c r="BB95" s="81">
        <f t="shared" ref="BB95:BE95" ca="1" si="328">IF($B95&gt;=$AE$7,(IF(BB$11&lt;=$AE$7,ROUNDUP($AY95+(BA$11*($C95/$AE$7)),0),"")),(IF(BB$11&lt;=$B95,BB$11,"")))</f>
        <v>8</v>
      </c>
      <c r="BC95" s="81">
        <f t="shared" ca="1" si="328"/>
        <v>12</v>
      </c>
      <c r="BD95" s="81">
        <f t="shared" ca="1" si="328"/>
        <v>16</v>
      </c>
      <c r="BE95" s="83">
        <f t="shared" ca="1" si="328"/>
        <v>20</v>
      </c>
    </row>
    <row r="96" spans="1:57" s="18" customFormat="1" x14ac:dyDescent="0.25">
      <c r="A96" s="59" t="s">
        <v>84</v>
      </c>
      <c r="B96" s="60">
        <v>320</v>
      </c>
      <c r="C96" s="68">
        <f t="shared" si="252"/>
        <v>20</v>
      </c>
      <c r="D96" s="58">
        <f t="shared" si="261"/>
        <v>16</v>
      </c>
      <c r="E96" s="85">
        <f t="shared" ca="1" si="253"/>
        <v>14.902064982366237</v>
      </c>
      <c r="F96" s="58"/>
      <c r="G96" s="68">
        <f t="shared" ca="1" si="254"/>
        <v>15</v>
      </c>
      <c r="H96" s="69">
        <f t="shared" ref="H96:AD96" ca="1" si="329">IF(H$11&lt;=$C96,ROUNDUP($E96+G$11*$D96,0),"")</f>
        <v>31</v>
      </c>
      <c r="I96" s="69">
        <f t="shared" ca="1" si="329"/>
        <v>47</v>
      </c>
      <c r="J96" s="69">
        <f t="shared" ca="1" si="329"/>
        <v>63</v>
      </c>
      <c r="K96" s="69">
        <f t="shared" ca="1" si="329"/>
        <v>79</v>
      </c>
      <c r="L96" s="69">
        <f t="shared" ca="1" si="329"/>
        <v>95</v>
      </c>
      <c r="M96" s="69">
        <f t="shared" ca="1" si="329"/>
        <v>111</v>
      </c>
      <c r="N96" s="69">
        <f t="shared" ca="1" si="329"/>
        <v>127</v>
      </c>
      <c r="O96" s="69">
        <f t="shared" ca="1" si="329"/>
        <v>143</v>
      </c>
      <c r="P96" s="69">
        <f t="shared" ca="1" si="329"/>
        <v>159</v>
      </c>
      <c r="Q96" s="69">
        <f t="shared" ca="1" si="329"/>
        <v>175</v>
      </c>
      <c r="R96" s="69">
        <f t="shared" ca="1" si="329"/>
        <v>191</v>
      </c>
      <c r="S96" s="69">
        <f t="shared" ca="1" si="329"/>
        <v>207</v>
      </c>
      <c r="T96" s="69">
        <f t="shared" ca="1" si="329"/>
        <v>223</v>
      </c>
      <c r="U96" s="69">
        <f t="shared" ca="1" si="329"/>
        <v>239</v>
      </c>
      <c r="V96" s="69">
        <f t="shared" ca="1" si="329"/>
        <v>255</v>
      </c>
      <c r="W96" s="69">
        <f t="shared" ca="1" si="329"/>
        <v>271</v>
      </c>
      <c r="X96" s="69">
        <f t="shared" ca="1" si="329"/>
        <v>287</v>
      </c>
      <c r="Y96" s="69">
        <f t="shared" ca="1" si="329"/>
        <v>303</v>
      </c>
      <c r="Z96" s="69">
        <f t="shared" ca="1" si="329"/>
        <v>319</v>
      </c>
      <c r="AA96" s="69" t="str">
        <f t="shared" si="329"/>
        <v/>
      </c>
      <c r="AB96" s="69" t="str">
        <f t="shared" si="329"/>
        <v/>
      </c>
      <c r="AC96" s="69" t="str">
        <f t="shared" si="329"/>
        <v/>
      </c>
      <c r="AD96" s="69" t="str">
        <f t="shared" si="329"/>
        <v/>
      </c>
      <c r="AE96" s="70" t="str">
        <f t="shared" si="249"/>
        <v/>
      </c>
      <c r="AG96" s="85">
        <f t="shared" ca="1" si="284"/>
        <v>9.7217558992435116E-4</v>
      </c>
      <c r="AI96" s="68">
        <f t="shared" ca="1" si="256"/>
        <v>1</v>
      </c>
      <c r="AJ96" s="81">
        <f t="shared" ca="1" si="269"/>
        <v>3</v>
      </c>
      <c r="AK96" s="81">
        <f t="shared" ca="1" si="270"/>
        <v>5</v>
      </c>
      <c r="AL96" s="81">
        <f t="shared" ca="1" si="271"/>
        <v>7</v>
      </c>
      <c r="AM96" s="81">
        <f t="shared" ca="1" si="272"/>
        <v>9</v>
      </c>
      <c r="AN96" s="81">
        <f t="shared" ca="1" si="273"/>
        <v>11</v>
      </c>
      <c r="AO96" s="81">
        <f t="shared" ca="1" si="274"/>
        <v>13</v>
      </c>
      <c r="AP96" s="81">
        <f t="shared" ca="1" si="275"/>
        <v>15</v>
      </c>
      <c r="AQ96" s="81">
        <f t="shared" ref="AQ96:AR96" ca="1" si="330">IF((IF(AQ$11&lt;=($AE$6*$D$6),ROUNDUP($AG96+(AP$11*$AL$6),0),""))&lt;=$C96,(IF(AQ$11&lt;=($AE$6*$D$6),ROUNDUP($AG96+(AP$11*$AL$6),0),"")),"")</f>
        <v>17</v>
      </c>
      <c r="AR96" s="81">
        <f t="shared" ca="1" si="330"/>
        <v>19</v>
      </c>
      <c r="AS96" s="81" t="str">
        <f t="shared" si="277"/>
        <v/>
      </c>
      <c r="AT96" s="81" t="str">
        <f t="shared" si="278"/>
        <v/>
      </c>
      <c r="AU96" s="81" t="str">
        <f t="shared" si="279"/>
        <v/>
      </c>
      <c r="AV96" s="81" t="str">
        <f t="shared" si="280"/>
        <v/>
      </c>
      <c r="AW96" s="83" t="str">
        <f t="shared" si="281"/>
        <v/>
      </c>
      <c r="AY96" s="85">
        <f t="shared" ca="1" si="258"/>
        <v>3.3027903947359727</v>
      </c>
      <c r="BA96" s="68">
        <f t="shared" ca="1" si="259"/>
        <v>4</v>
      </c>
      <c r="BB96" s="81">
        <f t="shared" ref="BB96:BE96" ca="1" si="331">IF($B96&gt;=$AE$7,(IF(BB$11&lt;=$AE$7,ROUNDUP($AY96+(BA$11*($C96/$AE$7)),0),"")),(IF(BB$11&lt;=$B96,BB$11,"")))</f>
        <v>8</v>
      </c>
      <c r="BC96" s="81">
        <f t="shared" ca="1" si="331"/>
        <v>12</v>
      </c>
      <c r="BD96" s="81">
        <f t="shared" ca="1" si="331"/>
        <v>16</v>
      </c>
      <c r="BE96" s="83">
        <f t="shared" ca="1" si="331"/>
        <v>20</v>
      </c>
    </row>
    <row r="97" spans="1:57" s="18" customFormat="1" x14ac:dyDescent="0.25">
      <c r="A97" s="59" t="s">
        <v>85</v>
      </c>
      <c r="B97" s="60">
        <v>175</v>
      </c>
      <c r="C97" s="68">
        <f t="shared" si="252"/>
        <v>20</v>
      </c>
      <c r="D97" s="58">
        <f t="shared" si="261"/>
        <v>8.75</v>
      </c>
      <c r="E97" s="85">
        <f t="shared" ca="1" si="253"/>
        <v>5.2022560220341862</v>
      </c>
      <c r="F97" s="58"/>
      <c r="G97" s="68">
        <f t="shared" ca="1" si="254"/>
        <v>6</v>
      </c>
      <c r="H97" s="69">
        <f t="shared" ref="H97:AD97" ca="1" si="332">IF(H$11&lt;=$C97,ROUNDUP($E97+G$11*$D97,0),"")</f>
        <v>14</v>
      </c>
      <c r="I97" s="69">
        <f t="shared" ca="1" si="332"/>
        <v>23</v>
      </c>
      <c r="J97" s="69">
        <f t="shared" ca="1" si="332"/>
        <v>32</v>
      </c>
      <c r="K97" s="69">
        <f t="shared" ca="1" si="332"/>
        <v>41</v>
      </c>
      <c r="L97" s="69">
        <f t="shared" ca="1" si="332"/>
        <v>49</v>
      </c>
      <c r="M97" s="69">
        <f t="shared" ca="1" si="332"/>
        <v>58</v>
      </c>
      <c r="N97" s="69">
        <f t="shared" ca="1" si="332"/>
        <v>67</v>
      </c>
      <c r="O97" s="69">
        <f t="shared" ca="1" si="332"/>
        <v>76</v>
      </c>
      <c r="P97" s="69">
        <f t="shared" ca="1" si="332"/>
        <v>84</v>
      </c>
      <c r="Q97" s="69">
        <f t="shared" ca="1" si="332"/>
        <v>93</v>
      </c>
      <c r="R97" s="69">
        <f t="shared" ca="1" si="332"/>
        <v>102</v>
      </c>
      <c r="S97" s="69">
        <f t="shared" ca="1" si="332"/>
        <v>111</v>
      </c>
      <c r="T97" s="69">
        <f t="shared" ca="1" si="332"/>
        <v>119</v>
      </c>
      <c r="U97" s="69">
        <f t="shared" ca="1" si="332"/>
        <v>128</v>
      </c>
      <c r="V97" s="69">
        <f t="shared" ca="1" si="332"/>
        <v>137</v>
      </c>
      <c r="W97" s="69">
        <f t="shared" ca="1" si="332"/>
        <v>146</v>
      </c>
      <c r="X97" s="69">
        <f t="shared" ca="1" si="332"/>
        <v>154</v>
      </c>
      <c r="Y97" s="69">
        <f t="shared" ca="1" si="332"/>
        <v>163</v>
      </c>
      <c r="Z97" s="69">
        <f t="shared" ca="1" si="332"/>
        <v>172</v>
      </c>
      <c r="AA97" s="69" t="str">
        <f t="shared" si="332"/>
        <v/>
      </c>
      <c r="AB97" s="69" t="str">
        <f t="shared" si="332"/>
        <v/>
      </c>
      <c r="AC97" s="69" t="str">
        <f t="shared" si="332"/>
        <v/>
      </c>
      <c r="AD97" s="69" t="str">
        <f t="shared" si="332"/>
        <v/>
      </c>
      <c r="AE97" s="70" t="str">
        <f t="shared" si="249"/>
        <v/>
      </c>
      <c r="AG97" s="85">
        <f t="shared" ca="1" si="284"/>
        <v>1.6658927057563444</v>
      </c>
      <c r="AI97" s="68">
        <f t="shared" ca="1" si="256"/>
        <v>2</v>
      </c>
      <c r="AJ97" s="81">
        <f t="shared" ca="1" si="269"/>
        <v>4</v>
      </c>
      <c r="AK97" s="81">
        <f t="shared" ca="1" si="270"/>
        <v>6</v>
      </c>
      <c r="AL97" s="81">
        <f t="shared" ca="1" si="271"/>
        <v>8</v>
      </c>
      <c r="AM97" s="81">
        <f t="shared" ca="1" si="272"/>
        <v>10</v>
      </c>
      <c r="AN97" s="81">
        <f t="shared" ca="1" si="273"/>
        <v>12</v>
      </c>
      <c r="AO97" s="81">
        <f t="shared" ca="1" si="274"/>
        <v>14</v>
      </c>
      <c r="AP97" s="81">
        <f t="shared" ca="1" si="275"/>
        <v>16</v>
      </c>
      <c r="AQ97" s="81">
        <f t="shared" ref="AQ97:AR97" ca="1" si="333">IF((IF(AQ$11&lt;=($AE$6*$D$6),ROUNDUP($AG97+(AP$11*$AL$6),0),""))&lt;=$C97,(IF(AQ$11&lt;=($AE$6*$D$6),ROUNDUP($AG97+(AP$11*$AL$6),0),"")),"")</f>
        <v>18</v>
      </c>
      <c r="AR97" s="81">
        <f t="shared" ca="1" si="333"/>
        <v>20</v>
      </c>
      <c r="AS97" s="81" t="str">
        <f t="shared" si="277"/>
        <v/>
      </c>
      <c r="AT97" s="81" t="str">
        <f t="shared" si="278"/>
        <v/>
      </c>
      <c r="AU97" s="81" t="str">
        <f t="shared" si="279"/>
        <v/>
      </c>
      <c r="AV97" s="81" t="str">
        <f t="shared" si="280"/>
        <v/>
      </c>
      <c r="AW97" s="83" t="str">
        <f t="shared" si="281"/>
        <v/>
      </c>
      <c r="AY97" s="85">
        <f t="shared" ca="1" si="258"/>
        <v>1.0196474331959178</v>
      </c>
      <c r="BA97" s="68">
        <f t="shared" ca="1" si="259"/>
        <v>2</v>
      </c>
      <c r="BB97" s="81">
        <f t="shared" ref="BB97:BE97" ca="1" si="334">IF($B97&gt;=$AE$7,(IF(BB$11&lt;=$AE$7,ROUNDUP($AY97+(BA$11*($C97/$AE$7)),0),"")),(IF(BB$11&lt;=$B97,BB$11,"")))</f>
        <v>6</v>
      </c>
      <c r="BC97" s="81">
        <f t="shared" ca="1" si="334"/>
        <v>10</v>
      </c>
      <c r="BD97" s="81">
        <f t="shared" ca="1" si="334"/>
        <v>14</v>
      </c>
      <c r="BE97" s="83">
        <f t="shared" ca="1" si="334"/>
        <v>18</v>
      </c>
    </row>
    <row r="98" spans="1:57" s="18" customFormat="1" x14ac:dyDescent="0.25">
      <c r="A98" s="59" t="s">
        <v>86</v>
      </c>
      <c r="B98" s="60">
        <v>118</v>
      </c>
      <c r="C98" s="68">
        <f t="shared" si="252"/>
        <v>20</v>
      </c>
      <c r="D98" s="58">
        <f t="shared" si="261"/>
        <v>5.9</v>
      </c>
      <c r="E98" s="85">
        <f t="shared" ca="1" si="253"/>
        <v>5.8087512475140812</v>
      </c>
      <c r="F98" s="58"/>
      <c r="G98" s="68">
        <f t="shared" ca="1" si="254"/>
        <v>6</v>
      </c>
      <c r="H98" s="69">
        <f t="shared" ref="H98:AD98" ca="1" si="335">IF(H$11&lt;=$C98,ROUNDUP($E98+G$11*$D98,0),"")</f>
        <v>12</v>
      </c>
      <c r="I98" s="69">
        <f t="shared" ca="1" si="335"/>
        <v>18</v>
      </c>
      <c r="J98" s="69">
        <f t="shared" ca="1" si="335"/>
        <v>24</v>
      </c>
      <c r="K98" s="69">
        <f t="shared" ca="1" si="335"/>
        <v>30</v>
      </c>
      <c r="L98" s="69">
        <f t="shared" ca="1" si="335"/>
        <v>36</v>
      </c>
      <c r="M98" s="69">
        <f t="shared" ca="1" si="335"/>
        <v>42</v>
      </c>
      <c r="N98" s="69">
        <f t="shared" ca="1" si="335"/>
        <v>48</v>
      </c>
      <c r="O98" s="69">
        <f t="shared" ca="1" si="335"/>
        <v>54</v>
      </c>
      <c r="P98" s="69">
        <f t="shared" ca="1" si="335"/>
        <v>59</v>
      </c>
      <c r="Q98" s="69">
        <f t="shared" ca="1" si="335"/>
        <v>65</v>
      </c>
      <c r="R98" s="69">
        <f t="shared" ca="1" si="335"/>
        <v>71</v>
      </c>
      <c r="S98" s="69">
        <f t="shared" ca="1" si="335"/>
        <v>77</v>
      </c>
      <c r="T98" s="69">
        <f t="shared" ca="1" si="335"/>
        <v>83</v>
      </c>
      <c r="U98" s="69">
        <f t="shared" ca="1" si="335"/>
        <v>89</v>
      </c>
      <c r="V98" s="69">
        <f t="shared" ca="1" si="335"/>
        <v>95</v>
      </c>
      <c r="W98" s="69">
        <f t="shared" ca="1" si="335"/>
        <v>101</v>
      </c>
      <c r="X98" s="69">
        <f t="shared" ca="1" si="335"/>
        <v>107</v>
      </c>
      <c r="Y98" s="69">
        <f t="shared" ca="1" si="335"/>
        <v>113</v>
      </c>
      <c r="Z98" s="69">
        <f t="shared" ca="1" si="335"/>
        <v>118</v>
      </c>
      <c r="AA98" s="69" t="str">
        <f t="shared" si="335"/>
        <v/>
      </c>
      <c r="AB98" s="69" t="str">
        <f t="shared" si="335"/>
        <v/>
      </c>
      <c r="AC98" s="69" t="str">
        <f t="shared" si="335"/>
        <v/>
      </c>
      <c r="AD98" s="69" t="str">
        <f t="shared" si="335"/>
        <v/>
      </c>
      <c r="AE98" s="70" t="str">
        <f t="shared" si="249"/>
        <v/>
      </c>
      <c r="AG98" s="85">
        <f t="shared" ca="1" si="284"/>
        <v>1.2075563960942022</v>
      </c>
      <c r="AI98" s="68">
        <f t="shared" ca="1" si="256"/>
        <v>2</v>
      </c>
      <c r="AJ98" s="81">
        <f t="shared" ca="1" si="269"/>
        <v>4</v>
      </c>
      <c r="AK98" s="81">
        <f t="shared" ca="1" si="270"/>
        <v>6</v>
      </c>
      <c r="AL98" s="81">
        <f t="shared" ca="1" si="271"/>
        <v>8</v>
      </c>
      <c r="AM98" s="81">
        <f t="shared" ca="1" si="272"/>
        <v>10</v>
      </c>
      <c r="AN98" s="81">
        <f t="shared" ca="1" si="273"/>
        <v>12</v>
      </c>
      <c r="AO98" s="81">
        <f t="shared" ca="1" si="274"/>
        <v>14</v>
      </c>
      <c r="AP98" s="81">
        <f t="shared" ca="1" si="275"/>
        <v>16</v>
      </c>
      <c r="AQ98" s="81">
        <f t="shared" ref="AQ98:AR98" ca="1" si="336">IF((IF(AQ$11&lt;=($AE$6*$D$6),ROUNDUP($AG98+(AP$11*$AL$6),0),""))&lt;=$C98,(IF(AQ$11&lt;=($AE$6*$D$6),ROUNDUP($AG98+(AP$11*$AL$6),0),"")),"")</f>
        <v>18</v>
      </c>
      <c r="AR98" s="81">
        <f t="shared" ca="1" si="336"/>
        <v>20</v>
      </c>
      <c r="AS98" s="81" t="str">
        <f t="shared" si="277"/>
        <v/>
      </c>
      <c r="AT98" s="81" t="str">
        <f t="shared" si="278"/>
        <v/>
      </c>
      <c r="AU98" s="81" t="str">
        <f t="shared" si="279"/>
        <v/>
      </c>
      <c r="AV98" s="81" t="str">
        <f t="shared" si="280"/>
        <v/>
      </c>
      <c r="AW98" s="83" t="str">
        <f t="shared" si="281"/>
        <v/>
      </c>
      <c r="AY98" s="85">
        <f t="shared" ca="1" si="258"/>
        <v>3.1489834954286815</v>
      </c>
      <c r="BA98" s="68">
        <f t="shared" ca="1" si="259"/>
        <v>4</v>
      </c>
      <c r="BB98" s="81">
        <f t="shared" ref="BB98:BE98" ca="1" si="337">IF($B98&gt;=$AE$7,(IF(BB$11&lt;=$AE$7,ROUNDUP($AY98+(BA$11*($C98/$AE$7)),0),"")),(IF(BB$11&lt;=$B98,BB$11,"")))</f>
        <v>8</v>
      </c>
      <c r="BC98" s="81">
        <f t="shared" ca="1" si="337"/>
        <v>12</v>
      </c>
      <c r="BD98" s="81">
        <f t="shared" ca="1" si="337"/>
        <v>16</v>
      </c>
      <c r="BE98" s="83">
        <f t="shared" ca="1" si="337"/>
        <v>20</v>
      </c>
    </row>
    <row r="99" spans="1:57" s="18" customFormat="1" x14ac:dyDescent="0.25">
      <c r="A99" s="59" t="s">
        <v>87</v>
      </c>
      <c r="B99" s="60">
        <v>284</v>
      </c>
      <c r="C99" s="68">
        <f t="shared" si="252"/>
        <v>20</v>
      </c>
      <c r="D99" s="58">
        <f t="shared" si="261"/>
        <v>14.2</v>
      </c>
      <c r="E99" s="85">
        <f t="shared" ca="1" si="253"/>
        <v>4.6699204641984053</v>
      </c>
      <c r="F99" s="58"/>
      <c r="G99" s="68">
        <f t="shared" ca="1" si="254"/>
        <v>5</v>
      </c>
      <c r="H99" s="69">
        <f t="shared" ref="H99:AD99" ca="1" si="338">IF(H$11&lt;=$C99,ROUNDUP($E99+G$11*$D99,0),"")</f>
        <v>19</v>
      </c>
      <c r="I99" s="69">
        <f t="shared" ca="1" si="338"/>
        <v>34</v>
      </c>
      <c r="J99" s="69">
        <f t="shared" ca="1" si="338"/>
        <v>48</v>
      </c>
      <c r="K99" s="69">
        <f t="shared" ca="1" si="338"/>
        <v>62</v>
      </c>
      <c r="L99" s="69">
        <f t="shared" ca="1" si="338"/>
        <v>76</v>
      </c>
      <c r="M99" s="69">
        <f t="shared" ca="1" si="338"/>
        <v>90</v>
      </c>
      <c r="N99" s="69">
        <f t="shared" ca="1" si="338"/>
        <v>105</v>
      </c>
      <c r="O99" s="69">
        <f t="shared" ca="1" si="338"/>
        <v>119</v>
      </c>
      <c r="P99" s="69">
        <f t="shared" ca="1" si="338"/>
        <v>133</v>
      </c>
      <c r="Q99" s="69">
        <f t="shared" ca="1" si="338"/>
        <v>147</v>
      </c>
      <c r="R99" s="69">
        <f t="shared" ca="1" si="338"/>
        <v>161</v>
      </c>
      <c r="S99" s="69">
        <f t="shared" ca="1" si="338"/>
        <v>176</v>
      </c>
      <c r="T99" s="69">
        <f t="shared" ca="1" si="338"/>
        <v>190</v>
      </c>
      <c r="U99" s="69">
        <f t="shared" ca="1" si="338"/>
        <v>204</v>
      </c>
      <c r="V99" s="69">
        <f t="shared" ca="1" si="338"/>
        <v>218</v>
      </c>
      <c r="W99" s="69">
        <f t="shared" ca="1" si="338"/>
        <v>232</v>
      </c>
      <c r="X99" s="69">
        <f t="shared" ca="1" si="338"/>
        <v>247</v>
      </c>
      <c r="Y99" s="69">
        <f t="shared" ca="1" si="338"/>
        <v>261</v>
      </c>
      <c r="Z99" s="69">
        <f t="shared" ca="1" si="338"/>
        <v>275</v>
      </c>
      <c r="AA99" s="69" t="str">
        <f t="shared" si="338"/>
        <v/>
      </c>
      <c r="AB99" s="69" t="str">
        <f t="shared" si="338"/>
        <v/>
      </c>
      <c r="AC99" s="69" t="str">
        <f t="shared" si="338"/>
        <v/>
      </c>
      <c r="AD99" s="69" t="str">
        <f t="shared" si="338"/>
        <v/>
      </c>
      <c r="AE99" s="70" t="str">
        <f t="shared" si="249"/>
        <v/>
      </c>
      <c r="AG99" s="85">
        <f t="shared" ca="1" si="284"/>
        <v>1.3526378973329389</v>
      </c>
      <c r="AI99" s="68">
        <f t="shared" ca="1" si="256"/>
        <v>2</v>
      </c>
      <c r="AJ99" s="81">
        <f t="shared" ca="1" si="269"/>
        <v>4</v>
      </c>
      <c r="AK99" s="81">
        <f t="shared" ca="1" si="270"/>
        <v>6</v>
      </c>
      <c r="AL99" s="81">
        <f t="shared" ca="1" si="271"/>
        <v>8</v>
      </c>
      <c r="AM99" s="81">
        <f t="shared" ca="1" si="272"/>
        <v>10</v>
      </c>
      <c r="AN99" s="81">
        <f t="shared" ca="1" si="273"/>
        <v>12</v>
      </c>
      <c r="AO99" s="81">
        <f t="shared" ca="1" si="274"/>
        <v>14</v>
      </c>
      <c r="AP99" s="81">
        <f t="shared" ca="1" si="275"/>
        <v>16</v>
      </c>
      <c r="AQ99" s="81">
        <f t="shared" ref="AQ99:AR99" ca="1" si="339">IF((IF(AQ$11&lt;=($AE$6*$D$6),ROUNDUP($AG99+(AP$11*$AL$6),0),""))&lt;=$C99,(IF(AQ$11&lt;=($AE$6*$D$6),ROUNDUP($AG99+(AP$11*$AL$6),0),"")),"")</f>
        <v>18</v>
      </c>
      <c r="AR99" s="81">
        <f t="shared" ca="1" si="339"/>
        <v>20</v>
      </c>
      <c r="AS99" s="81" t="str">
        <f t="shared" si="277"/>
        <v/>
      </c>
      <c r="AT99" s="81" t="str">
        <f t="shared" si="278"/>
        <v/>
      </c>
      <c r="AU99" s="81" t="str">
        <f t="shared" si="279"/>
        <v/>
      </c>
      <c r="AV99" s="81" t="str">
        <f t="shared" si="280"/>
        <v/>
      </c>
      <c r="AW99" s="83" t="str">
        <f t="shared" si="281"/>
        <v/>
      </c>
      <c r="AY99" s="85">
        <f t="shared" ca="1" si="258"/>
        <v>2.4784332972013683</v>
      </c>
      <c r="BA99" s="68">
        <f t="shared" ca="1" si="259"/>
        <v>3</v>
      </c>
      <c r="BB99" s="81">
        <f t="shared" ref="BB99:BE99" ca="1" si="340">IF($B99&gt;=$AE$7,(IF(BB$11&lt;=$AE$7,ROUNDUP($AY99+(BA$11*($C99/$AE$7)),0),"")),(IF(BB$11&lt;=$B99,BB$11,"")))</f>
        <v>7</v>
      </c>
      <c r="BC99" s="81">
        <f t="shared" ca="1" si="340"/>
        <v>11</v>
      </c>
      <c r="BD99" s="81">
        <f t="shared" ca="1" si="340"/>
        <v>15</v>
      </c>
      <c r="BE99" s="83">
        <f t="shared" ca="1" si="340"/>
        <v>19</v>
      </c>
    </row>
    <row r="100" spans="1:57" s="18" customFormat="1" x14ac:dyDescent="0.25">
      <c r="A100" s="59" t="s">
        <v>88</v>
      </c>
      <c r="B100" s="60">
        <v>77</v>
      </c>
      <c r="C100" s="68">
        <f t="shared" si="252"/>
        <v>20</v>
      </c>
      <c r="D100" s="58">
        <f t="shared" si="261"/>
        <v>3.85</v>
      </c>
      <c r="E100" s="85">
        <f t="shared" ca="1" si="253"/>
        <v>1.047125681632604</v>
      </c>
      <c r="F100" s="58"/>
      <c r="G100" s="68">
        <f t="shared" ca="1" si="254"/>
        <v>2</v>
      </c>
      <c r="H100" s="69">
        <f t="shared" ref="H100:AD100" ca="1" si="341">IF(H$11&lt;=$C100,ROUNDUP($E100+G$11*$D100,0),"")</f>
        <v>5</v>
      </c>
      <c r="I100" s="69">
        <f t="shared" ca="1" si="341"/>
        <v>9</v>
      </c>
      <c r="J100" s="69">
        <f t="shared" ca="1" si="341"/>
        <v>13</v>
      </c>
      <c r="K100" s="69">
        <f t="shared" ca="1" si="341"/>
        <v>17</v>
      </c>
      <c r="L100" s="69">
        <f t="shared" ca="1" si="341"/>
        <v>21</v>
      </c>
      <c r="M100" s="69">
        <f t="shared" ca="1" si="341"/>
        <v>25</v>
      </c>
      <c r="N100" s="69">
        <f t="shared" ca="1" si="341"/>
        <v>28</v>
      </c>
      <c r="O100" s="69">
        <f t="shared" ca="1" si="341"/>
        <v>32</v>
      </c>
      <c r="P100" s="69">
        <f t="shared" ca="1" si="341"/>
        <v>36</v>
      </c>
      <c r="Q100" s="69">
        <f t="shared" ca="1" si="341"/>
        <v>40</v>
      </c>
      <c r="R100" s="69">
        <f t="shared" ca="1" si="341"/>
        <v>44</v>
      </c>
      <c r="S100" s="69">
        <f t="shared" ca="1" si="341"/>
        <v>48</v>
      </c>
      <c r="T100" s="69">
        <f t="shared" ca="1" si="341"/>
        <v>52</v>
      </c>
      <c r="U100" s="69">
        <f t="shared" ca="1" si="341"/>
        <v>55</v>
      </c>
      <c r="V100" s="69">
        <f t="shared" ca="1" si="341"/>
        <v>59</v>
      </c>
      <c r="W100" s="69">
        <f t="shared" ca="1" si="341"/>
        <v>63</v>
      </c>
      <c r="X100" s="69">
        <f t="shared" ca="1" si="341"/>
        <v>67</v>
      </c>
      <c r="Y100" s="69">
        <f t="shared" ca="1" si="341"/>
        <v>71</v>
      </c>
      <c r="Z100" s="69">
        <f t="shared" ca="1" si="341"/>
        <v>75</v>
      </c>
      <c r="AA100" s="69" t="str">
        <f t="shared" si="341"/>
        <v/>
      </c>
      <c r="AB100" s="69" t="str">
        <f t="shared" si="341"/>
        <v/>
      </c>
      <c r="AC100" s="69" t="str">
        <f t="shared" si="341"/>
        <v/>
      </c>
      <c r="AD100" s="69" t="str">
        <f t="shared" si="341"/>
        <v/>
      </c>
      <c r="AE100" s="70" t="str">
        <f t="shared" si="249"/>
        <v/>
      </c>
      <c r="AG100" s="85">
        <f t="shared" ca="1" si="284"/>
        <v>0.22303092934473079</v>
      </c>
      <c r="AI100" s="68">
        <f t="shared" ca="1" si="256"/>
        <v>1</v>
      </c>
      <c r="AJ100" s="81">
        <f t="shared" ca="1" si="269"/>
        <v>3</v>
      </c>
      <c r="AK100" s="81">
        <f t="shared" ca="1" si="270"/>
        <v>5</v>
      </c>
      <c r="AL100" s="81">
        <f t="shared" ca="1" si="271"/>
        <v>7</v>
      </c>
      <c r="AM100" s="81">
        <f t="shared" ca="1" si="272"/>
        <v>9</v>
      </c>
      <c r="AN100" s="81">
        <f t="shared" ca="1" si="273"/>
        <v>11</v>
      </c>
      <c r="AO100" s="81">
        <f t="shared" ca="1" si="274"/>
        <v>13</v>
      </c>
      <c r="AP100" s="81">
        <f t="shared" ca="1" si="275"/>
        <v>15</v>
      </c>
      <c r="AQ100" s="81">
        <f t="shared" ref="AQ100:AR100" ca="1" si="342">IF((IF(AQ$11&lt;=($AE$6*$D$6),ROUNDUP($AG100+(AP$11*$AL$6),0),""))&lt;=$C100,(IF(AQ$11&lt;=($AE$6*$D$6),ROUNDUP($AG100+(AP$11*$AL$6),0),"")),"")</f>
        <v>17</v>
      </c>
      <c r="AR100" s="81">
        <f t="shared" ca="1" si="342"/>
        <v>19</v>
      </c>
      <c r="AS100" s="81" t="str">
        <f t="shared" si="277"/>
        <v/>
      </c>
      <c r="AT100" s="81" t="str">
        <f t="shared" si="278"/>
        <v/>
      </c>
      <c r="AU100" s="81" t="str">
        <f t="shared" si="279"/>
        <v/>
      </c>
      <c r="AV100" s="81" t="str">
        <f t="shared" si="280"/>
        <v/>
      </c>
      <c r="AW100" s="83" t="str">
        <f t="shared" si="281"/>
        <v/>
      </c>
      <c r="AY100" s="85">
        <f t="shared" ca="1" si="258"/>
        <v>1.1310103321880636</v>
      </c>
      <c r="BA100" s="68">
        <f t="shared" ca="1" si="259"/>
        <v>2</v>
      </c>
      <c r="BB100" s="81">
        <f t="shared" ref="BB100:BE100" ca="1" si="343">IF($B100&gt;=$AE$7,(IF(BB$11&lt;=$AE$7,ROUNDUP($AY100+(BA$11*($C100/$AE$7)),0),"")),(IF(BB$11&lt;=$B100,BB$11,"")))</f>
        <v>6</v>
      </c>
      <c r="BC100" s="81">
        <f t="shared" ca="1" si="343"/>
        <v>10</v>
      </c>
      <c r="BD100" s="81">
        <f t="shared" ca="1" si="343"/>
        <v>14</v>
      </c>
      <c r="BE100" s="83">
        <f t="shared" ca="1" si="343"/>
        <v>18</v>
      </c>
    </row>
    <row r="101" spans="1:57" s="18" customFormat="1" x14ac:dyDescent="0.25">
      <c r="A101" s="59" t="s">
        <v>89</v>
      </c>
      <c r="B101" s="60">
        <v>220</v>
      </c>
      <c r="C101" s="68">
        <f t="shared" si="252"/>
        <v>20</v>
      </c>
      <c r="D101" s="58">
        <f t="shared" si="261"/>
        <v>11</v>
      </c>
      <c r="E101" s="85">
        <f t="shared" ca="1" si="253"/>
        <v>0.71470514151486608</v>
      </c>
      <c r="F101" s="58"/>
      <c r="G101" s="68">
        <f t="shared" ca="1" si="254"/>
        <v>1</v>
      </c>
      <c r="H101" s="69">
        <f t="shared" ref="H101:AD101" ca="1" si="344">IF(H$11&lt;=$C101,ROUNDUP($E101+G$11*$D101,0),"")</f>
        <v>12</v>
      </c>
      <c r="I101" s="69">
        <f t="shared" ca="1" si="344"/>
        <v>23</v>
      </c>
      <c r="J101" s="69">
        <f t="shared" ca="1" si="344"/>
        <v>34</v>
      </c>
      <c r="K101" s="69">
        <f t="shared" ca="1" si="344"/>
        <v>45</v>
      </c>
      <c r="L101" s="69">
        <f t="shared" ca="1" si="344"/>
        <v>56</v>
      </c>
      <c r="M101" s="69">
        <f t="shared" ca="1" si="344"/>
        <v>67</v>
      </c>
      <c r="N101" s="69">
        <f t="shared" ca="1" si="344"/>
        <v>78</v>
      </c>
      <c r="O101" s="69">
        <f t="shared" ca="1" si="344"/>
        <v>89</v>
      </c>
      <c r="P101" s="69">
        <f t="shared" ca="1" si="344"/>
        <v>100</v>
      </c>
      <c r="Q101" s="69">
        <f t="shared" ca="1" si="344"/>
        <v>111</v>
      </c>
      <c r="R101" s="69">
        <f t="shared" ca="1" si="344"/>
        <v>122</v>
      </c>
      <c r="S101" s="69">
        <f t="shared" ca="1" si="344"/>
        <v>133</v>
      </c>
      <c r="T101" s="69">
        <f t="shared" ca="1" si="344"/>
        <v>144</v>
      </c>
      <c r="U101" s="69">
        <f t="shared" ca="1" si="344"/>
        <v>155</v>
      </c>
      <c r="V101" s="69">
        <f t="shared" ca="1" si="344"/>
        <v>166</v>
      </c>
      <c r="W101" s="69">
        <f t="shared" ca="1" si="344"/>
        <v>177</v>
      </c>
      <c r="X101" s="69">
        <f t="shared" ca="1" si="344"/>
        <v>188</v>
      </c>
      <c r="Y101" s="69">
        <f t="shared" ca="1" si="344"/>
        <v>199</v>
      </c>
      <c r="Z101" s="69">
        <f t="shared" ca="1" si="344"/>
        <v>210</v>
      </c>
      <c r="AA101" s="69" t="str">
        <f t="shared" si="344"/>
        <v/>
      </c>
      <c r="AB101" s="69" t="str">
        <f t="shared" si="344"/>
        <v/>
      </c>
      <c r="AC101" s="69" t="str">
        <f t="shared" si="344"/>
        <v/>
      </c>
      <c r="AD101" s="69" t="str">
        <f t="shared" si="344"/>
        <v/>
      </c>
      <c r="AE101" s="70" t="str">
        <f t="shared" si="249"/>
        <v/>
      </c>
      <c r="AG101" s="85">
        <f t="shared" ca="1" si="284"/>
        <v>0.45452562728862111</v>
      </c>
      <c r="AI101" s="68">
        <f t="shared" ca="1" si="256"/>
        <v>1</v>
      </c>
      <c r="AJ101" s="81">
        <f t="shared" ca="1" si="269"/>
        <v>3</v>
      </c>
      <c r="AK101" s="81">
        <f t="shared" ca="1" si="270"/>
        <v>5</v>
      </c>
      <c r="AL101" s="81">
        <f t="shared" ca="1" si="271"/>
        <v>7</v>
      </c>
      <c r="AM101" s="81">
        <f t="shared" ca="1" si="272"/>
        <v>9</v>
      </c>
      <c r="AN101" s="81">
        <f t="shared" ca="1" si="273"/>
        <v>11</v>
      </c>
      <c r="AO101" s="81">
        <f t="shared" ca="1" si="274"/>
        <v>13</v>
      </c>
      <c r="AP101" s="81">
        <f t="shared" ca="1" si="275"/>
        <v>15</v>
      </c>
      <c r="AQ101" s="81">
        <f t="shared" ref="AQ101:AR101" ca="1" si="345">IF((IF(AQ$11&lt;=($AE$6*$D$6),ROUNDUP($AG101+(AP$11*$AL$6),0),""))&lt;=$C101,(IF(AQ$11&lt;=($AE$6*$D$6),ROUNDUP($AG101+(AP$11*$AL$6),0),"")),"")</f>
        <v>17</v>
      </c>
      <c r="AR101" s="81">
        <f t="shared" ca="1" si="345"/>
        <v>19</v>
      </c>
      <c r="AS101" s="81" t="str">
        <f t="shared" si="277"/>
        <v/>
      </c>
      <c r="AT101" s="81" t="str">
        <f t="shared" si="278"/>
        <v/>
      </c>
      <c r="AU101" s="81" t="str">
        <f t="shared" si="279"/>
        <v/>
      </c>
      <c r="AV101" s="81" t="str">
        <f t="shared" si="280"/>
        <v/>
      </c>
      <c r="AW101" s="83" t="str">
        <f t="shared" si="281"/>
        <v/>
      </c>
      <c r="AY101" s="85">
        <f t="shared" ca="1" si="258"/>
        <v>1.0803809125410302</v>
      </c>
      <c r="BA101" s="68">
        <f t="shared" ca="1" si="259"/>
        <v>2</v>
      </c>
      <c r="BB101" s="81">
        <f t="shared" ref="BB101:BE101" ca="1" si="346">IF($B101&gt;=$AE$7,(IF(BB$11&lt;=$AE$7,ROUNDUP($AY101+(BA$11*($C101/$AE$7)),0),"")),(IF(BB$11&lt;=$B101,BB$11,"")))</f>
        <v>6</v>
      </c>
      <c r="BC101" s="81">
        <f t="shared" ca="1" si="346"/>
        <v>10</v>
      </c>
      <c r="BD101" s="81">
        <f t="shared" ca="1" si="346"/>
        <v>14</v>
      </c>
      <c r="BE101" s="83">
        <f t="shared" ca="1" si="346"/>
        <v>18</v>
      </c>
    </row>
    <row r="102" spans="1:57" s="18" customFormat="1" x14ac:dyDescent="0.25">
      <c r="A102" s="59" t="s">
        <v>90</v>
      </c>
      <c r="B102" s="60">
        <v>170</v>
      </c>
      <c r="C102" s="68">
        <f t="shared" si="252"/>
        <v>20</v>
      </c>
      <c r="D102" s="58">
        <f t="shared" si="261"/>
        <v>8.5</v>
      </c>
      <c r="E102" s="85">
        <f t="shared" ca="1" si="253"/>
        <v>4.6069955237591378</v>
      </c>
      <c r="F102" s="58"/>
      <c r="G102" s="68">
        <f t="shared" ca="1" si="254"/>
        <v>5</v>
      </c>
      <c r="H102" s="69">
        <f t="shared" ref="H102:AD102" ca="1" si="347">IF(H$11&lt;=$C102,ROUNDUP($E102+G$11*$D102,0),"")</f>
        <v>14</v>
      </c>
      <c r="I102" s="69">
        <f t="shared" ca="1" si="347"/>
        <v>22</v>
      </c>
      <c r="J102" s="69">
        <f t="shared" ca="1" si="347"/>
        <v>31</v>
      </c>
      <c r="K102" s="69">
        <f t="shared" ca="1" si="347"/>
        <v>39</v>
      </c>
      <c r="L102" s="69">
        <f t="shared" ca="1" si="347"/>
        <v>48</v>
      </c>
      <c r="M102" s="69">
        <f t="shared" ca="1" si="347"/>
        <v>56</v>
      </c>
      <c r="N102" s="69">
        <f t="shared" ca="1" si="347"/>
        <v>65</v>
      </c>
      <c r="O102" s="69">
        <f t="shared" ca="1" si="347"/>
        <v>73</v>
      </c>
      <c r="P102" s="69">
        <f t="shared" ca="1" si="347"/>
        <v>82</v>
      </c>
      <c r="Q102" s="69">
        <f t="shared" ca="1" si="347"/>
        <v>90</v>
      </c>
      <c r="R102" s="69">
        <f t="shared" ca="1" si="347"/>
        <v>99</v>
      </c>
      <c r="S102" s="69">
        <f t="shared" ca="1" si="347"/>
        <v>107</v>
      </c>
      <c r="T102" s="69">
        <f t="shared" ca="1" si="347"/>
        <v>116</v>
      </c>
      <c r="U102" s="69">
        <f t="shared" ca="1" si="347"/>
        <v>124</v>
      </c>
      <c r="V102" s="69">
        <f t="shared" ca="1" si="347"/>
        <v>133</v>
      </c>
      <c r="W102" s="69">
        <f t="shared" ca="1" si="347"/>
        <v>141</v>
      </c>
      <c r="X102" s="69">
        <f t="shared" ca="1" si="347"/>
        <v>150</v>
      </c>
      <c r="Y102" s="69">
        <f t="shared" ca="1" si="347"/>
        <v>158</v>
      </c>
      <c r="Z102" s="69">
        <f t="shared" ca="1" si="347"/>
        <v>167</v>
      </c>
      <c r="AA102" s="69" t="str">
        <f t="shared" si="347"/>
        <v/>
      </c>
      <c r="AB102" s="69" t="str">
        <f t="shared" si="347"/>
        <v/>
      </c>
      <c r="AC102" s="69" t="str">
        <f t="shared" si="347"/>
        <v/>
      </c>
      <c r="AD102" s="69" t="str">
        <f t="shared" si="347"/>
        <v/>
      </c>
      <c r="AE102" s="70" t="str">
        <f t="shared" si="249"/>
        <v/>
      </c>
      <c r="AG102" s="85">
        <f t="shared" ca="1" si="284"/>
        <v>1.3700011986464555</v>
      </c>
      <c r="AI102" s="68">
        <f t="shared" ca="1" si="256"/>
        <v>2</v>
      </c>
      <c r="AJ102" s="81">
        <f t="shared" ca="1" si="269"/>
        <v>4</v>
      </c>
      <c r="AK102" s="81">
        <f t="shared" ca="1" si="270"/>
        <v>6</v>
      </c>
      <c r="AL102" s="81">
        <f t="shared" ca="1" si="271"/>
        <v>8</v>
      </c>
      <c r="AM102" s="81">
        <f t="shared" ca="1" si="272"/>
        <v>10</v>
      </c>
      <c r="AN102" s="81">
        <f t="shared" ca="1" si="273"/>
        <v>12</v>
      </c>
      <c r="AO102" s="81">
        <f t="shared" ca="1" si="274"/>
        <v>14</v>
      </c>
      <c r="AP102" s="81">
        <f t="shared" ca="1" si="275"/>
        <v>16</v>
      </c>
      <c r="AQ102" s="81">
        <f t="shared" ref="AQ102:AR102" ca="1" si="348">IF((IF(AQ$11&lt;=($AE$6*$D$6),ROUNDUP($AG102+(AP$11*$AL$6),0),""))&lt;=$C102,(IF(AQ$11&lt;=($AE$6*$D$6),ROUNDUP($AG102+(AP$11*$AL$6),0),"")),"")</f>
        <v>18</v>
      </c>
      <c r="AR102" s="81">
        <f t="shared" ca="1" si="348"/>
        <v>20</v>
      </c>
      <c r="AS102" s="81" t="str">
        <f t="shared" si="277"/>
        <v/>
      </c>
      <c r="AT102" s="81" t="str">
        <f t="shared" si="278"/>
        <v/>
      </c>
      <c r="AU102" s="81" t="str">
        <f t="shared" si="279"/>
        <v/>
      </c>
      <c r="AV102" s="81" t="str">
        <f t="shared" si="280"/>
        <v/>
      </c>
      <c r="AW102" s="83" t="str">
        <f t="shared" si="281"/>
        <v/>
      </c>
      <c r="AY102" s="85">
        <f t="shared" ca="1" si="258"/>
        <v>3.0034167429653049</v>
      </c>
      <c r="BA102" s="68">
        <f t="shared" ca="1" si="259"/>
        <v>4</v>
      </c>
      <c r="BB102" s="81">
        <f t="shared" ref="BB102:BE102" ca="1" si="349">IF($B102&gt;=$AE$7,(IF(BB$11&lt;=$AE$7,ROUNDUP($AY102+(BA$11*($C102/$AE$7)),0),"")),(IF(BB$11&lt;=$B102,BB$11,"")))</f>
        <v>8</v>
      </c>
      <c r="BC102" s="81">
        <f t="shared" ca="1" si="349"/>
        <v>12</v>
      </c>
      <c r="BD102" s="81">
        <f t="shared" ca="1" si="349"/>
        <v>16</v>
      </c>
      <c r="BE102" s="83">
        <f t="shared" ca="1" si="349"/>
        <v>20</v>
      </c>
    </row>
    <row r="103" spans="1:57" s="18" customFormat="1" x14ac:dyDescent="0.25">
      <c r="A103" s="59" t="s">
        <v>91</v>
      </c>
      <c r="B103" s="60">
        <v>97</v>
      </c>
      <c r="C103" s="68">
        <f t="shared" si="252"/>
        <v>20</v>
      </c>
      <c r="D103" s="58">
        <f t="shared" si="261"/>
        <v>4.8499999999999996</v>
      </c>
      <c r="E103" s="85">
        <f t="shared" ca="1" si="253"/>
        <v>1.8057302326386055</v>
      </c>
      <c r="F103" s="58"/>
      <c r="G103" s="68">
        <f t="shared" ca="1" si="254"/>
        <v>2</v>
      </c>
      <c r="H103" s="69">
        <f t="shared" ref="H103:AD103" ca="1" si="350">IF(H$11&lt;=$C103,ROUNDUP($E103+G$11*$D103,0),"")</f>
        <v>7</v>
      </c>
      <c r="I103" s="69">
        <f t="shared" ca="1" si="350"/>
        <v>12</v>
      </c>
      <c r="J103" s="69">
        <f t="shared" ca="1" si="350"/>
        <v>17</v>
      </c>
      <c r="K103" s="69">
        <f t="shared" ca="1" si="350"/>
        <v>22</v>
      </c>
      <c r="L103" s="69">
        <f t="shared" ca="1" si="350"/>
        <v>27</v>
      </c>
      <c r="M103" s="69">
        <f t="shared" ca="1" si="350"/>
        <v>31</v>
      </c>
      <c r="N103" s="69">
        <f t="shared" ca="1" si="350"/>
        <v>36</v>
      </c>
      <c r="O103" s="69">
        <f t="shared" ca="1" si="350"/>
        <v>41</v>
      </c>
      <c r="P103" s="69">
        <f t="shared" ca="1" si="350"/>
        <v>46</v>
      </c>
      <c r="Q103" s="69">
        <f t="shared" ca="1" si="350"/>
        <v>51</v>
      </c>
      <c r="R103" s="69">
        <f t="shared" ca="1" si="350"/>
        <v>56</v>
      </c>
      <c r="S103" s="69">
        <f t="shared" ca="1" si="350"/>
        <v>61</v>
      </c>
      <c r="T103" s="69">
        <f t="shared" ca="1" si="350"/>
        <v>65</v>
      </c>
      <c r="U103" s="69">
        <f t="shared" ca="1" si="350"/>
        <v>70</v>
      </c>
      <c r="V103" s="69">
        <f t="shared" ca="1" si="350"/>
        <v>75</v>
      </c>
      <c r="W103" s="69">
        <f t="shared" ca="1" si="350"/>
        <v>80</v>
      </c>
      <c r="X103" s="69">
        <f t="shared" ca="1" si="350"/>
        <v>85</v>
      </c>
      <c r="Y103" s="69">
        <f t="shared" ca="1" si="350"/>
        <v>90</v>
      </c>
      <c r="Z103" s="69">
        <f t="shared" ca="1" si="350"/>
        <v>94</v>
      </c>
      <c r="AA103" s="69" t="str">
        <f t="shared" si="350"/>
        <v/>
      </c>
      <c r="AB103" s="69" t="str">
        <f t="shared" si="350"/>
        <v/>
      </c>
      <c r="AC103" s="69" t="str">
        <f t="shared" si="350"/>
        <v/>
      </c>
      <c r="AD103" s="69" t="str">
        <f t="shared" si="350"/>
        <v/>
      </c>
      <c r="AE103" s="70" t="str">
        <f t="shared" si="249"/>
        <v/>
      </c>
      <c r="AG103" s="85">
        <f t="shared" ca="1" si="284"/>
        <v>1.5195095019861999</v>
      </c>
      <c r="AI103" s="68">
        <f t="shared" ca="1" si="256"/>
        <v>2</v>
      </c>
      <c r="AJ103" s="81">
        <f t="shared" ca="1" si="269"/>
        <v>4</v>
      </c>
      <c r="AK103" s="81">
        <f t="shared" ca="1" si="270"/>
        <v>6</v>
      </c>
      <c r="AL103" s="81">
        <f t="shared" ca="1" si="271"/>
        <v>8</v>
      </c>
      <c r="AM103" s="81">
        <f t="shared" ca="1" si="272"/>
        <v>10</v>
      </c>
      <c r="AN103" s="81">
        <f t="shared" ca="1" si="273"/>
        <v>12</v>
      </c>
      <c r="AO103" s="81">
        <f t="shared" ca="1" si="274"/>
        <v>14</v>
      </c>
      <c r="AP103" s="81">
        <f t="shared" ca="1" si="275"/>
        <v>16</v>
      </c>
      <c r="AQ103" s="81">
        <f t="shared" ref="AQ103:AR103" ca="1" si="351">IF((IF(AQ$11&lt;=($AE$6*$D$6),ROUNDUP($AG103+(AP$11*$AL$6),0),""))&lt;=$C103,(IF(AQ$11&lt;=($AE$6*$D$6),ROUNDUP($AG103+(AP$11*$AL$6),0),"")),"")</f>
        <v>18</v>
      </c>
      <c r="AR103" s="81">
        <f t="shared" ca="1" si="351"/>
        <v>20</v>
      </c>
      <c r="AS103" s="81" t="str">
        <f t="shared" si="277"/>
        <v/>
      </c>
      <c r="AT103" s="81" t="str">
        <f t="shared" si="278"/>
        <v/>
      </c>
      <c r="AU103" s="81" t="str">
        <f t="shared" si="279"/>
        <v/>
      </c>
      <c r="AV103" s="81" t="str">
        <f t="shared" si="280"/>
        <v/>
      </c>
      <c r="AW103" s="83" t="str">
        <f t="shared" si="281"/>
        <v/>
      </c>
      <c r="AY103" s="85">
        <f t="shared" ca="1" si="258"/>
        <v>1.3576830726560063</v>
      </c>
      <c r="BA103" s="68">
        <f t="shared" ca="1" si="259"/>
        <v>2</v>
      </c>
      <c r="BB103" s="81">
        <f t="shared" ref="BB103:BE103" ca="1" si="352">IF($B103&gt;=$AE$7,(IF(BB$11&lt;=$AE$7,ROUNDUP($AY103+(BA$11*($C103/$AE$7)),0),"")),(IF(BB$11&lt;=$B103,BB$11,"")))</f>
        <v>6</v>
      </c>
      <c r="BC103" s="81">
        <f t="shared" ca="1" si="352"/>
        <v>10</v>
      </c>
      <c r="BD103" s="81">
        <f t="shared" ca="1" si="352"/>
        <v>14</v>
      </c>
      <c r="BE103" s="83">
        <f t="shared" ca="1" si="352"/>
        <v>18</v>
      </c>
    </row>
    <row r="104" spans="1:57" s="18" customFormat="1" x14ac:dyDescent="0.25">
      <c r="A104" s="59" t="s">
        <v>92</v>
      </c>
      <c r="B104" s="60">
        <v>120</v>
      </c>
      <c r="C104" s="68">
        <f t="shared" si="252"/>
        <v>20</v>
      </c>
      <c r="D104" s="58">
        <f t="shared" si="261"/>
        <v>6</v>
      </c>
      <c r="E104" s="85">
        <f t="shared" ca="1" si="253"/>
        <v>1.8518651658087484</v>
      </c>
      <c r="F104" s="58"/>
      <c r="G104" s="68">
        <f t="shared" ca="1" si="254"/>
        <v>2</v>
      </c>
      <c r="H104" s="69">
        <f t="shared" ref="H104:AD104" ca="1" si="353">IF(H$11&lt;=$C104,ROUNDUP($E104+G$11*$D104,0),"")</f>
        <v>8</v>
      </c>
      <c r="I104" s="69">
        <f t="shared" ca="1" si="353"/>
        <v>14</v>
      </c>
      <c r="J104" s="69">
        <f t="shared" ca="1" si="353"/>
        <v>20</v>
      </c>
      <c r="K104" s="69">
        <f t="shared" ca="1" si="353"/>
        <v>26</v>
      </c>
      <c r="L104" s="69">
        <f t="shared" ca="1" si="353"/>
        <v>32</v>
      </c>
      <c r="M104" s="69">
        <f t="shared" ca="1" si="353"/>
        <v>38</v>
      </c>
      <c r="N104" s="69">
        <f t="shared" ca="1" si="353"/>
        <v>44</v>
      </c>
      <c r="O104" s="69">
        <f t="shared" ca="1" si="353"/>
        <v>50</v>
      </c>
      <c r="P104" s="69">
        <f t="shared" ca="1" si="353"/>
        <v>56</v>
      </c>
      <c r="Q104" s="69">
        <f t="shared" ca="1" si="353"/>
        <v>62</v>
      </c>
      <c r="R104" s="69">
        <f t="shared" ca="1" si="353"/>
        <v>68</v>
      </c>
      <c r="S104" s="69">
        <f t="shared" ca="1" si="353"/>
        <v>74</v>
      </c>
      <c r="T104" s="69">
        <f t="shared" ca="1" si="353"/>
        <v>80</v>
      </c>
      <c r="U104" s="69">
        <f t="shared" ca="1" si="353"/>
        <v>86</v>
      </c>
      <c r="V104" s="69">
        <f t="shared" ca="1" si="353"/>
        <v>92</v>
      </c>
      <c r="W104" s="69">
        <f t="shared" ca="1" si="353"/>
        <v>98</v>
      </c>
      <c r="X104" s="69">
        <f t="shared" ca="1" si="353"/>
        <v>104</v>
      </c>
      <c r="Y104" s="69">
        <f t="shared" ca="1" si="353"/>
        <v>110</v>
      </c>
      <c r="Z104" s="69">
        <f t="shared" ca="1" si="353"/>
        <v>116</v>
      </c>
      <c r="AA104" s="69" t="str">
        <f t="shared" si="353"/>
        <v/>
      </c>
      <c r="AB104" s="69" t="str">
        <f t="shared" si="353"/>
        <v/>
      </c>
      <c r="AC104" s="69" t="str">
        <f t="shared" si="353"/>
        <v/>
      </c>
      <c r="AD104" s="69" t="str">
        <f t="shared" si="353"/>
        <v/>
      </c>
      <c r="AE104" s="70" t="str">
        <f t="shared" si="249"/>
        <v/>
      </c>
      <c r="AG104" s="85">
        <f t="shared" ca="1" si="284"/>
        <v>1.3218141923809628</v>
      </c>
      <c r="AI104" s="68">
        <f t="shared" ca="1" si="256"/>
        <v>2</v>
      </c>
      <c r="AJ104" s="81">
        <f t="shared" ca="1" si="269"/>
        <v>4</v>
      </c>
      <c r="AK104" s="81">
        <f t="shared" ca="1" si="270"/>
        <v>6</v>
      </c>
      <c r="AL104" s="81">
        <f t="shared" ca="1" si="271"/>
        <v>8</v>
      </c>
      <c r="AM104" s="81">
        <f t="shared" ca="1" si="272"/>
        <v>10</v>
      </c>
      <c r="AN104" s="81">
        <f t="shared" ca="1" si="273"/>
        <v>12</v>
      </c>
      <c r="AO104" s="81">
        <f t="shared" ca="1" si="274"/>
        <v>14</v>
      </c>
      <c r="AP104" s="81">
        <f t="shared" ca="1" si="275"/>
        <v>16</v>
      </c>
      <c r="AQ104" s="81">
        <f t="shared" ref="AQ104:AR104" ca="1" si="354">IF((IF(AQ$11&lt;=($AE$6*$D$6),ROUNDUP($AG104+(AP$11*$AL$6),0),""))&lt;=$C104,(IF(AQ$11&lt;=($AE$6*$D$6),ROUNDUP($AG104+(AP$11*$AL$6),0),"")),"")</f>
        <v>18</v>
      </c>
      <c r="AR104" s="81">
        <f t="shared" ca="1" si="354"/>
        <v>20</v>
      </c>
      <c r="AS104" s="81" t="str">
        <f t="shared" si="277"/>
        <v/>
      </c>
      <c r="AT104" s="81" t="str">
        <f t="shared" si="278"/>
        <v/>
      </c>
      <c r="AU104" s="81" t="str">
        <f t="shared" si="279"/>
        <v/>
      </c>
      <c r="AV104" s="81" t="str">
        <f t="shared" si="280"/>
        <v/>
      </c>
      <c r="AW104" s="83" t="str">
        <f t="shared" si="281"/>
        <v/>
      </c>
      <c r="AY104" s="85">
        <f t="shared" ca="1" si="258"/>
        <v>3.4889402473114366</v>
      </c>
      <c r="BA104" s="68">
        <f t="shared" ca="1" si="259"/>
        <v>4</v>
      </c>
      <c r="BB104" s="81">
        <f t="shared" ref="BB104:BE104" ca="1" si="355">IF($B104&gt;=$AE$7,(IF(BB$11&lt;=$AE$7,ROUNDUP($AY104+(BA$11*($C104/$AE$7)),0),"")),(IF(BB$11&lt;=$B104,BB$11,"")))</f>
        <v>8</v>
      </c>
      <c r="BC104" s="81">
        <f t="shared" ca="1" si="355"/>
        <v>12</v>
      </c>
      <c r="BD104" s="81">
        <f t="shared" ca="1" si="355"/>
        <v>16</v>
      </c>
      <c r="BE104" s="83">
        <f t="shared" ca="1" si="355"/>
        <v>20</v>
      </c>
    </row>
    <row r="105" spans="1:57" s="18" customFormat="1" x14ac:dyDescent="0.25">
      <c r="A105" s="59" t="s">
        <v>93</v>
      </c>
      <c r="B105" s="60">
        <v>114</v>
      </c>
      <c r="C105" s="68">
        <f t="shared" si="252"/>
        <v>20</v>
      </c>
      <c r="D105" s="58">
        <f t="shared" si="261"/>
        <v>5.7</v>
      </c>
      <c r="E105" s="85">
        <f t="shared" ca="1" si="253"/>
        <v>1.0455919817824515</v>
      </c>
      <c r="F105" s="58"/>
      <c r="G105" s="68">
        <f t="shared" ca="1" si="254"/>
        <v>2</v>
      </c>
      <c r="H105" s="69">
        <f t="shared" ref="H105:AD105" ca="1" si="356">IF(H$11&lt;=$C105,ROUNDUP($E105+G$11*$D105,0),"")</f>
        <v>7</v>
      </c>
      <c r="I105" s="69">
        <f t="shared" ca="1" si="356"/>
        <v>13</v>
      </c>
      <c r="J105" s="69">
        <f t="shared" ca="1" si="356"/>
        <v>19</v>
      </c>
      <c r="K105" s="69">
        <f t="shared" ca="1" si="356"/>
        <v>24</v>
      </c>
      <c r="L105" s="69">
        <f t="shared" ca="1" si="356"/>
        <v>30</v>
      </c>
      <c r="M105" s="69">
        <f t="shared" ca="1" si="356"/>
        <v>36</v>
      </c>
      <c r="N105" s="69">
        <f t="shared" ca="1" si="356"/>
        <v>41</v>
      </c>
      <c r="O105" s="69">
        <f t="shared" ca="1" si="356"/>
        <v>47</v>
      </c>
      <c r="P105" s="69">
        <f t="shared" ca="1" si="356"/>
        <v>53</v>
      </c>
      <c r="Q105" s="69">
        <f t="shared" ca="1" si="356"/>
        <v>59</v>
      </c>
      <c r="R105" s="69">
        <f t="shared" ca="1" si="356"/>
        <v>64</v>
      </c>
      <c r="S105" s="69">
        <f t="shared" ca="1" si="356"/>
        <v>70</v>
      </c>
      <c r="T105" s="69">
        <f t="shared" ca="1" si="356"/>
        <v>76</v>
      </c>
      <c r="U105" s="69">
        <f t="shared" ca="1" si="356"/>
        <v>81</v>
      </c>
      <c r="V105" s="69">
        <f t="shared" ca="1" si="356"/>
        <v>87</v>
      </c>
      <c r="W105" s="69">
        <f t="shared" ca="1" si="356"/>
        <v>93</v>
      </c>
      <c r="X105" s="69">
        <f t="shared" ca="1" si="356"/>
        <v>98</v>
      </c>
      <c r="Y105" s="69">
        <f t="shared" ca="1" si="356"/>
        <v>104</v>
      </c>
      <c r="Z105" s="69">
        <f t="shared" ca="1" si="356"/>
        <v>110</v>
      </c>
      <c r="AA105" s="69" t="str">
        <f t="shared" si="356"/>
        <v/>
      </c>
      <c r="AB105" s="69" t="str">
        <f t="shared" si="356"/>
        <v/>
      </c>
      <c r="AC105" s="69" t="str">
        <f t="shared" si="356"/>
        <v/>
      </c>
      <c r="AD105" s="69" t="str">
        <f t="shared" si="356"/>
        <v/>
      </c>
      <c r="AE105" s="70" t="str">
        <f t="shared" si="249"/>
        <v/>
      </c>
      <c r="AG105" s="85">
        <f t="shared" ca="1" si="284"/>
        <v>1.8098753620824619</v>
      </c>
      <c r="AI105" s="68">
        <f t="shared" ca="1" si="256"/>
        <v>2</v>
      </c>
      <c r="AJ105" s="81">
        <f t="shared" ca="1" si="269"/>
        <v>4</v>
      </c>
      <c r="AK105" s="81">
        <f t="shared" ca="1" si="270"/>
        <v>6</v>
      </c>
      <c r="AL105" s="81">
        <f t="shared" ca="1" si="271"/>
        <v>8</v>
      </c>
      <c r="AM105" s="81">
        <f t="shared" ca="1" si="272"/>
        <v>10</v>
      </c>
      <c r="AN105" s="81">
        <f t="shared" ca="1" si="273"/>
        <v>12</v>
      </c>
      <c r="AO105" s="81">
        <f t="shared" ca="1" si="274"/>
        <v>14</v>
      </c>
      <c r="AP105" s="81">
        <f t="shared" ca="1" si="275"/>
        <v>16</v>
      </c>
      <c r="AQ105" s="81">
        <f t="shared" ref="AQ105:AR105" ca="1" si="357">IF((IF(AQ$11&lt;=($AE$6*$D$6),ROUNDUP($AG105+(AP$11*$AL$6),0),""))&lt;=$C105,(IF(AQ$11&lt;=($AE$6*$D$6),ROUNDUP($AG105+(AP$11*$AL$6),0),"")),"")</f>
        <v>18</v>
      </c>
      <c r="AR105" s="81">
        <f t="shared" ca="1" si="357"/>
        <v>20</v>
      </c>
      <c r="AS105" s="81" t="str">
        <f t="shared" si="277"/>
        <v/>
      </c>
      <c r="AT105" s="81" t="str">
        <f t="shared" si="278"/>
        <v/>
      </c>
      <c r="AU105" s="81" t="str">
        <f t="shared" si="279"/>
        <v/>
      </c>
      <c r="AV105" s="81" t="str">
        <f t="shared" si="280"/>
        <v/>
      </c>
      <c r="AW105" s="83" t="str">
        <f t="shared" si="281"/>
        <v/>
      </c>
      <c r="AY105" s="85">
        <f t="shared" ca="1" si="258"/>
        <v>1.9213922608326817</v>
      </c>
      <c r="BA105" s="68">
        <f t="shared" ca="1" si="259"/>
        <v>2</v>
      </c>
      <c r="BB105" s="81">
        <f t="shared" ref="BB105:BE105" ca="1" si="358">IF($B105&gt;=$AE$7,(IF(BB$11&lt;=$AE$7,ROUNDUP($AY105+(BA$11*($C105/$AE$7)),0),"")),(IF(BB$11&lt;=$B105,BB$11,"")))</f>
        <v>6</v>
      </c>
      <c r="BC105" s="81">
        <f t="shared" ca="1" si="358"/>
        <v>10</v>
      </c>
      <c r="BD105" s="81">
        <f t="shared" ca="1" si="358"/>
        <v>14</v>
      </c>
      <c r="BE105" s="83">
        <f t="shared" ca="1" si="358"/>
        <v>18</v>
      </c>
    </row>
    <row r="106" spans="1:57" s="18" customFormat="1" x14ac:dyDescent="0.25">
      <c r="A106" s="59" t="s">
        <v>94</v>
      </c>
      <c r="B106" s="60">
        <v>124</v>
      </c>
      <c r="C106" s="68">
        <f t="shared" si="252"/>
        <v>20</v>
      </c>
      <c r="D106" s="58">
        <f t="shared" si="261"/>
        <v>6.2</v>
      </c>
      <c r="E106" s="85">
        <f t="shared" ca="1" si="253"/>
        <v>1.9864085248287886</v>
      </c>
      <c r="F106" s="58"/>
      <c r="G106" s="68">
        <f t="shared" ca="1" si="254"/>
        <v>2</v>
      </c>
      <c r="H106" s="69">
        <f t="shared" ref="H106:AD106" ca="1" si="359">IF(H$11&lt;=$C106,ROUNDUP($E106+G$11*$D106,0),"")</f>
        <v>9</v>
      </c>
      <c r="I106" s="69">
        <f t="shared" ca="1" si="359"/>
        <v>15</v>
      </c>
      <c r="J106" s="69">
        <f t="shared" ca="1" si="359"/>
        <v>21</v>
      </c>
      <c r="K106" s="69">
        <f t="shared" ca="1" si="359"/>
        <v>27</v>
      </c>
      <c r="L106" s="69">
        <f t="shared" ca="1" si="359"/>
        <v>33</v>
      </c>
      <c r="M106" s="69">
        <f t="shared" ca="1" si="359"/>
        <v>40</v>
      </c>
      <c r="N106" s="69">
        <f t="shared" ca="1" si="359"/>
        <v>46</v>
      </c>
      <c r="O106" s="69">
        <f t="shared" ca="1" si="359"/>
        <v>52</v>
      </c>
      <c r="P106" s="69">
        <f t="shared" ca="1" si="359"/>
        <v>58</v>
      </c>
      <c r="Q106" s="69">
        <f t="shared" ca="1" si="359"/>
        <v>64</v>
      </c>
      <c r="R106" s="69">
        <f t="shared" ca="1" si="359"/>
        <v>71</v>
      </c>
      <c r="S106" s="69">
        <f t="shared" ca="1" si="359"/>
        <v>77</v>
      </c>
      <c r="T106" s="69">
        <f t="shared" ca="1" si="359"/>
        <v>83</v>
      </c>
      <c r="U106" s="69">
        <f t="shared" ca="1" si="359"/>
        <v>89</v>
      </c>
      <c r="V106" s="69">
        <f t="shared" ca="1" si="359"/>
        <v>95</v>
      </c>
      <c r="W106" s="69">
        <f t="shared" ca="1" si="359"/>
        <v>102</v>
      </c>
      <c r="X106" s="69">
        <f t="shared" ca="1" si="359"/>
        <v>108</v>
      </c>
      <c r="Y106" s="69">
        <f t="shared" ca="1" si="359"/>
        <v>114</v>
      </c>
      <c r="Z106" s="69">
        <f t="shared" ca="1" si="359"/>
        <v>120</v>
      </c>
      <c r="AA106" s="69" t="str">
        <f t="shared" si="359"/>
        <v/>
      </c>
      <c r="AB106" s="69" t="str">
        <f t="shared" si="359"/>
        <v/>
      </c>
      <c r="AC106" s="69" t="str">
        <f t="shared" si="359"/>
        <v/>
      </c>
      <c r="AD106" s="69" t="str">
        <f t="shared" si="359"/>
        <v/>
      </c>
      <c r="AE106" s="70" t="str">
        <f t="shared" si="249"/>
        <v/>
      </c>
      <c r="AG106" s="85">
        <f t="shared" ca="1" si="284"/>
        <v>1.8914445706469514</v>
      </c>
      <c r="AI106" s="68">
        <f t="shared" ca="1" si="256"/>
        <v>2</v>
      </c>
      <c r="AJ106" s="81">
        <f t="shared" ca="1" si="269"/>
        <v>4</v>
      </c>
      <c r="AK106" s="81">
        <f t="shared" ca="1" si="270"/>
        <v>6</v>
      </c>
      <c r="AL106" s="81">
        <f t="shared" ca="1" si="271"/>
        <v>8</v>
      </c>
      <c r="AM106" s="81">
        <f t="shared" ca="1" si="272"/>
        <v>10</v>
      </c>
      <c r="AN106" s="81">
        <f t="shared" ca="1" si="273"/>
        <v>12</v>
      </c>
      <c r="AO106" s="81">
        <f t="shared" ca="1" si="274"/>
        <v>14</v>
      </c>
      <c r="AP106" s="81">
        <f t="shared" ca="1" si="275"/>
        <v>16</v>
      </c>
      <c r="AQ106" s="81">
        <f t="shared" ref="AQ106:AR106" ca="1" si="360">IF((IF(AQ$11&lt;=($AE$6*$D$6),ROUNDUP($AG106+(AP$11*$AL$6),0),""))&lt;=$C106,(IF(AQ$11&lt;=($AE$6*$D$6),ROUNDUP($AG106+(AP$11*$AL$6),0),"")),"")</f>
        <v>18</v>
      </c>
      <c r="AR106" s="81">
        <f t="shared" ca="1" si="360"/>
        <v>20</v>
      </c>
      <c r="AS106" s="81" t="str">
        <f t="shared" si="277"/>
        <v/>
      </c>
      <c r="AT106" s="81" t="str">
        <f t="shared" si="278"/>
        <v/>
      </c>
      <c r="AU106" s="81" t="str">
        <f t="shared" si="279"/>
        <v/>
      </c>
      <c r="AV106" s="81" t="str">
        <f t="shared" si="280"/>
        <v/>
      </c>
      <c r="AW106" s="83" t="str">
        <f t="shared" si="281"/>
        <v/>
      </c>
      <c r="AY106" s="85">
        <f t="shared" ca="1" si="258"/>
        <v>1.6082224299772285</v>
      </c>
      <c r="BA106" s="68">
        <f t="shared" ca="1" si="259"/>
        <v>2</v>
      </c>
      <c r="BB106" s="81">
        <f t="shared" ref="BB106:BE106" ca="1" si="361">IF($B106&gt;=$AE$7,(IF(BB$11&lt;=$AE$7,ROUNDUP($AY106+(BA$11*($C106/$AE$7)),0),"")),(IF(BB$11&lt;=$B106,BB$11,"")))</f>
        <v>6</v>
      </c>
      <c r="BC106" s="81">
        <f t="shared" ca="1" si="361"/>
        <v>10</v>
      </c>
      <c r="BD106" s="81">
        <f t="shared" ca="1" si="361"/>
        <v>14</v>
      </c>
      <c r="BE106" s="83">
        <f t="shared" ca="1" si="361"/>
        <v>18</v>
      </c>
    </row>
    <row r="107" spans="1:57" s="18" customFormat="1" x14ac:dyDescent="0.25">
      <c r="A107" s="59" t="s">
        <v>95</v>
      </c>
      <c r="B107" s="60">
        <v>141</v>
      </c>
      <c r="C107" s="68">
        <f t="shared" si="252"/>
        <v>20</v>
      </c>
      <c r="D107" s="58">
        <f t="shared" si="261"/>
        <v>7.05</v>
      </c>
      <c r="E107" s="85">
        <f t="shared" ca="1" si="253"/>
        <v>2.7934224813087218</v>
      </c>
      <c r="F107" s="58"/>
      <c r="G107" s="68">
        <f t="shared" ca="1" si="254"/>
        <v>3</v>
      </c>
      <c r="H107" s="69">
        <f t="shared" ref="H107:AD107" ca="1" si="362">IF(H$11&lt;=$C107,ROUNDUP($E107+G$11*$D107,0),"")</f>
        <v>10</v>
      </c>
      <c r="I107" s="69">
        <f t="shared" ca="1" si="362"/>
        <v>17</v>
      </c>
      <c r="J107" s="69">
        <f t="shared" ca="1" si="362"/>
        <v>24</v>
      </c>
      <c r="K107" s="69">
        <f t="shared" ca="1" si="362"/>
        <v>31</v>
      </c>
      <c r="L107" s="69">
        <f t="shared" ca="1" si="362"/>
        <v>39</v>
      </c>
      <c r="M107" s="69">
        <f t="shared" ca="1" si="362"/>
        <v>46</v>
      </c>
      <c r="N107" s="69">
        <f t="shared" ca="1" si="362"/>
        <v>53</v>
      </c>
      <c r="O107" s="69">
        <f t="shared" ca="1" si="362"/>
        <v>60</v>
      </c>
      <c r="P107" s="69">
        <f t="shared" ca="1" si="362"/>
        <v>67</v>
      </c>
      <c r="Q107" s="69">
        <f t="shared" ca="1" si="362"/>
        <v>74</v>
      </c>
      <c r="R107" s="69">
        <f t="shared" ca="1" si="362"/>
        <v>81</v>
      </c>
      <c r="S107" s="69">
        <f t="shared" ca="1" si="362"/>
        <v>88</v>
      </c>
      <c r="T107" s="69">
        <f t="shared" ca="1" si="362"/>
        <v>95</v>
      </c>
      <c r="U107" s="69">
        <f t="shared" ca="1" si="362"/>
        <v>102</v>
      </c>
      <c r="V107" s="69">
        <f t="shared" ca="1" si="362"/>
        <v>109</v>
      </c>
      <c r="W107" s="69">
        <f t="shared" ca="1" si="362"/>
        <v>116</v>
      </c>
      <c r="X107" s="69">
        <f t="shared" ca="1" si="362"/>
        <v>123</v>
      </c>
      <c r="Y107" s="69">
        <f t="shared" ca="1" si="362"/>
        <v>130</v>
      </c>
      <c r="Z107" s="69">
        <f t="shared" ca="1" si="362"/>
        <v>137</v>
      </c>
      <c r="AA107" s="69" t="str">
        <f t="shared" si="362"/>
        <v/>
      </c>
      <c r="AB107" s="69" t="str">
        <f t="shared" si="362"/>
        <v/>
      </c>
      <c r="AC107" s="69" t="str">
        <f t="shared" si="362"/>
        <v/>
      </c>
      <c r="AD107" s="69" t="str">
        <f t="shared" si="362"/>
        <v/>
      </c>
      <c r="AE107" s="70" t="str">
        <f t="shared" si="249"/>
        <v/>
      </c>
      <c r="AG107" s="85">
        <f t="shared" ca="1" si="284"/>
        <v>0.53482509094885078</v>
      </c>
      <c r="AI107" s="68">
        <f t="shared" ca="1" si="256"/>
        <v>1</v>
      </c>
      <c r="AJ107" s="81">
        <f t="shared" ca="1" si="269"/>
        <v>3</v>
      </c>
      <c r="AK107" s="81">
        <f t="shared" ca="1" si="270"/>
        <v>5</v>
      </c>
      <c r="AL107" s="81">
        <f t="shared" ca="1" si="271"/>
        <v>7</v>
      </c>
      <c r="AM107" s="81">
        <f t="shared" ca="1" si="272"/>
        <v>9</v>
      </c>
      <c r="AN107" s="81">
        <f t="shared" ca="1" si="273"/>
        <v>11</v>
      </c>
      <c r="AO107" s="81">
        <f t="shared" ca="1" si="274"/>
        <v>13</v>
      </c>
      <c r="AP107" s="81">
        <f t="shared" ca="1" si="275"/>
        <v>15</v>
      </c>
      <c r="AQ107" s="81">
        <f t="shared" ref="AQ107:AR107" ca="1" si="363">IF((IF(AQ$11&lt;=($AE$6*$D$6),ROUNDUP($AG107+(AP$11*$AL$6),0),""))&lt;=$C107,(IF(AQ$11&lt;=($AE$6*$D$6),ROUNDUP($AG107+(AP$11*$AL$6),0),"")),"")</f>
        <v>17</v>
      </c>
      <c r="AR107" s="81">
        <f t="shared" ca="1" si="363"/>
        <v>19</v>
      </c>
      <c r="AS107" s="81" t="str">
        <f t="shared" si="277"/>
        <v/>
      </c>
      <c r="AT107" s="81" t="str">
        <f t="shared" si="278"/>
        <v/>
      </c>
      <c r="AU107" s="81" t="str">
        <f t="shared" si="279"/>
        <v/>
      </c>
      <c r="AV107" s="81" t="str">
        <f t="shared" si="280"/>
        <v/>
      </c>
      <c r="AW107" s="83" t="str">
        <f t="shared" si="281"/>
        <v/>
      </c>
      <c r="AY107" s="85">
        <f t="shared" ca="1" si="258"/>
        <v>2.3832681347399856</v>
      </c>
      <c r="BA107" s="68">
        <f t="shared" ca="1" si="259"/>
        <v>3</v>
      </c>
      <c r="BB107" s="81">
        <f t="shared" ref="BB107:BE107" ca="1" si="364">IF($B107&gt;=$AE$7,(IF(BB$11&lt;=$AE$7,ROUNDUP($AY107+(BA$11*($C107/$AE$7)),0),"")),(IF(BB$11&lt;=$B107,BB$11,"")))</f>
        <v>7</v>
      </c>
      <c r="BC107" s="81">
        <f t="shared" ca="1" si="364"/>
        <v>11</v>
      </c>
      <c r="BD107" s="81">
        <f t="shared" ca="1" si="364"/>
        <v>15</v>
      </c>
      <c r="BE107" s="83">
        <f t="shared" ca="1" si="364"/>
        <v>19</v>
      </c>
    </row>
    <row r="108" spans="1:57" s="18" customFormat="1" x14ac:dyDescent="0.25">
      <c r="A108" s="59" t="s">
        <v>96</v>
      </c>
      <c r="B108" s="60">
        <v>124</v>
      </c>
      <c r="C108" s="68">
        <f t="shared" si="252"/>
        <v>20</v>
      </c>
      <c r="D108" s="58">
        <f t="shared" si="261"/>
        <v>6.2</v>
      </c>
      <c r="E108" s="85">
        <f t="shared" ca="1" si="253"/>
        <v>2.5946060341283212</v>
      </c>
      <c r="F108" s="58"/>
      <c r="G108" s="68">
        <f t="shared" ca="1" si="254"/>
        <v>3</v>
      </c>
      <c r="H108" s="69">
        <f t="shared" ref="H108:AD108" ca="1" si="365">IF(H$11&lt;=$C108,ROUNDUP($E108+G$11*$D108,0),"")</f>
        <v>9</v>
      </c>
      <c r="I108" s="69">
        <f t="shared" ca="1" si="365"/>
        <v>15</v>
      </c>
      <c r="J108" s="69">
        <f t="shared" ca="1" si="365"/>
        <v>22</v>
      </c>
      <c r="K108" s="69">
        <f t="shared" ca="1" si="365"/>
        <v>28</v>
      </c>
      <c r="L108" s="69">
        <f t="shared" ca="1" si="365"/>
        <v>34</v>
      </c>
      <c r="M108" s="69">
        <f t="shared" ca="1" si="365"/>
        <v>40</v>
      </c>
      <c r="N108" s="69">
        <f t="shared" ca="1" si="365"/>
        <v>46</v>
      </c>
      <c r="O108" s="69">
        <f t="shared" ca="1" si="365"/>
        <v>53</v>
      </c>
      <c r="P108" s="69">
        <f t="shared" ca="1" si="365"/>
        <v>59</v>
      </c>
      <c r="Q108" s="69">
        <f t="shared" ca="1" si="365"/>
        <v>65</v>
      </c>
      <c r="R108" s="69">
        <f t="shared" ca="1" si="365"/>
        <v>71</v>
      </c>
      <c r="S108" s="69">
        <f t="shared" ca="1" si="365"/>
        <v>77</v>
      </c>
      <c r="T108" s="69">
        <f t="shared" ca="1" si="365"/>
        <v>84</v>
      </c>
      <c r="U108" s="69">
        <f t="shared" ca="1" si="365"/>
        <v>90</v>
      </c>
      <c r="V108" s="69">
        <f t="shared" ca="1" si="365"/>
        <v>96</v>
      </c>
      <c r="W108" s="69">
        <f t="shared" ca="1" si="365"/>
        <v>102</v>
      </c>
      <c r="X108" s="69">
        <f t="shared" ca="1" si="365"/>
        <v>108</v>
      </c>
      <c r="Y108" s="69">
        <f t="shared" ca="1" si="365"/>
        <v>115</v>
      </c>
      <c r="Z108" s="69">
        <f t="shared" ca="1" si="365"/>
        <v>121</v>
      </c>
      <c r="AA108" s="69" t="str">
        <f t="shared" si="365"/>
        <v/>
      </c>
      <c r="AB108" s="69" t="str">
        <f t="shared" si="365"/>
        <v/>
      </c>
      <c r="AC108" s="69" t="str">
        <f t="shared" si="365"/>
        <v/>
      </c>
      <c r="AD108" s="69" t="str">
        <f t="shared" si="365"/>
        <v/>
      </c>
      <c r="AE108" s="70" t="str">
        <f t="shared" ref="AE108:AE111" si="366">IF(AE$11&lt;=$C108,ROUNDUP($E108+AD$11*$D108,0),"")</f>
        <v/>
      </c>
      <c r="AG108" s="85">
        <f t="shared" ca="1" si="284"/>
        <v>1.7427278649357665</v>
      </c>
      <c r="AI108" s="68">
        <f t="shared" ca="1" si="256"/>
        <v>2</v>
      </c>
      <c r="AJ108" s="81">
        <f t="shared" ca="1" si="269"/>
        <v>4</v>
      </c>
      <c r="AK108" s="81">
        <f t="shared" ca="1" si="270"/>
        <v>6</v>
      </c>
      <c r="AL108" s="81">
        <f t="shared" ca="1" si="271"/>
        <v>8</v>
      </c>
      <c r="AM108" s="81">
        <f t="shared" ca="1" si="272"/>
        <v>10</v>
      </c>
      <c r="AN108" s="81">
        <f t="shared" ca="1" si="273"/>
        <v>12</v>
      </c>
      <c r="AO108" s="81">
        <f t="shared" ca="1" si="274"/>
        <v>14</v>
      </c>
      <c r="AP108" s="81">
        <f t="shared" ca="1" si="275"/>
        <v>16</v>
      </c>
      <c r="AQ108" s="81">
        <f t="shared" ref="AQ108:AR108" ca="1" si="367">IF((IF(AQ$11&lt;=($AE$6*$D$6),ROUNDUP($AG108+(AP$11*$AL$6),0),""))&lt;=$C108,(IF(AQ$11&lt;=($AE$6*$D$6),ROUNDUP($AG108+(AP$11*$AL$6),0),"")),"")</f>
        <v>18</v>
      </c>
      <c r="AR108" s="81">
        <f t="shared" ca="1" si="367"/>
        <v>20</v>
      </c>
      <c r="AS108" s="81" t="str">
        <f t="shared" si="277"/>
        <v/>
      </c>
      <c r="AT108" s="81" t="str">
        <f t="shared" si="278"/>
        <v/>
      </c>
      <c r="AU108" s="81" t="str">
        <f t="shared" si="279"/>
        <v/>
      </c>
      <c r="AV108" s="81" t="str">
        <f t="shared" si="280"/>
        <v/>
      </c>
      <c r="AW108" s="83" t="str">
        <f t="shared" si="281"/>
        <v/>
      </c>
      <c r="AY108" s="85">
        <f t="shared" ca="1" si="258"/>
        <v>0.91030476986270958</v>
      </c>
      <c r="BA108" s="68">
        <f t="shared" ca="1" si="259"/>
        <v>1</v>
      </c>
      <c r="BB108" s="81">
        <f t="shared" ref="BB108:BE108" ca="1" si="368">IF($B108&gt;=$AE$7,(IF(BB$11&lt;=$AE$7,ROUNDUP($AY108+(BA$11*($C108/$AE$7)),0),"")),(IF(BB$11&lt;=$B108,BB$11,"")))</f>
        <v>5</v>
      </c>
      <c r="BC108" s="81">
        <f t="shared" ca="1" si="368"/>
        <v>9</v>
      </c>
      <c r="BD108" s="81">
        <f t="shared" ca="1" si="368"/>
        <v>13</v>
      </c>
      <c r="BE108" s="83">
        <f t="shared" ca="1" si="368"/>
        <v>17</v>
      </c>
    </row>
    <row r="109" spans="1:57" s="18" customFormat="1" x14ac:dyDescent="0.25">
      <c r="A109" s="59" t="s">
        <v>97</v>
      </c>
      <c r="B109" s="60">
        <v>130</v>
      </c>
      <c r="C109" s="68">
        <f t="shared" si="252"/>
        <v>20</v>
      </c>
      <c r="D109" s="58">
        <f t="shared" si="261"/>
        <v>6.5</v>
      </c>
      <c r="E109" s="85">
        <f t="shared" ca="1" si="253"/>
        <v>1.3659754803537927E-2</v>
      </c>
      <c r="F109" s="58"/>
      <c r="G109" s="68">
        <f t="shared" ca="1" si="254"/>
        <v>1</v>
      </c>
      <c r="H109" s="69">
        <f t="shared" ref="H109:AD109" ca="1" si="369">IF(H$11&lt;=$C109,ROUNDUP($E109+G$11*$D109,0),"")</f>
        <v>7</v>
      </c>
      <c r="I109" s="69">
        <f t="shared" ca="1" si="369"/>
        <v>14</v>
      </c>
      <c r="J109" s="69">
        <f t="shared" ca="1" si="369"/>
        <v>20</v>
      </c>
      <c r="K109" s="69">
        <f t="shared" ca="1" si="369"/>
        <v>27</v>
      </c>
      <c r="L109" s="69">
        <f t="shared" ca="1" si="369"/>
        <v>33</v>
      </c>
      <c r="M109" s="69">
        <f t="shared" ca="1" si="369"/>
        <v>40</v>
      </c>
      <c r="N109" s="69">
        <f t="shared" ca="1" si="369"/>
        <v>46</v>
      </c>
      <c r="O109" s="69">
        <f t="shared" ca="1" si="369"/>
        <v>53</v>
      </c>
      <c r="P109" s="69">
        <f t="shared" ca="1" si="369"/>
        <v>59</v>
      </c>
      <c r="Q109" s="69">
        <f t="shared" ca="1" si="369"/>
        <v>66</v>
      </c>
      <c r="R109" s="69">
        <f t="shared" ca="1" si="369"/>
        <v>72</v>
      </c>
      <c r="S109" s="69">
        <f t="shared" ca="1" si="369"/>
        <v>79</v>
      </c>
      <c r="T109" s="69">
        <f t="shared" ca="1" si="369"/>
        <v>85</v>
      </c>
      <c r="U109" s="69">
        <f t="shared" ca="1" si="369"/>
        <v>92</v>
      </c>
      <c r="V109" s="69">
        <f t="shared" ca="1" si="369"/>
        <v>98</v>
      </c>
      <c r="W109" s="69">
        <f t="shared" ca="1" si="369"/>
        <v>105</v>
      </c>
      <c r="X109" s="69">
        <f t="shared" ca="1" si="369"/>
        <v>111</v>
      </c>
      <c r="Y109" s="69">
        <f t="shared" ca="1" si="369"/>
        <v>118</v>
      </c>
      <c r="Z109" s="69">
        <f t="shared" ca="1" si="369"/>
        <v>124</v>
      </c>
      <c r="AA109" s="69" t="str">
        <f t="shared" si="369"/>
        <v/>
      </c>
      <c r="AB109" s="69" t="str">
        <f t="shared" si="369"/>
        <v/>
      </c>
      <c r="AC109" s="69" t="str">
        <f t="shared" si="369"/>
        <v/>
      </c>
      <c r="AD109" s="69" t="str">
        <f t="shared" si="369"/>
        <v/>
      </c>
      <c r="AE109" s="70" t="str">
        <f t="shared" si="366"/>
        <v/>
      </c>
      <c r="AG109" s="85">
        <f t="shared" ca="1" si="284"/>
        <v>0.58936797373086458</v>
      </c>
      <c r="AI109" s="68">
        <f t="shared" ca="1" si="256"/>
        <v>1</v>
      </c>
      <c r="AJ109" s="81">
        <f t="shared" ca="1" si="269"/>
        <v>3</v>
      </c>
      <c r="AK109" s="81">
        <f t="shared" ca="1" si="270"/>
        <v>5</v>
      </c>
      <c r="AL109" s="81">
        <f t="shared" ca="1" si="271"/>
        <v>7</v>
      </c>
      <c r="AM109" s="81">
        <f t="shared" ca="1" si="272"/>
        <v>9</v>
      </c>
      <c r="AN109" s="81">
        <f t="shared" ca="1" si="273"/>
        <v>11</v>
      </c>
      <c r="AO109" s="81">
        <f t="shared" ca="1" si="274"/>
        <v>13</v>
      </c>
      <c r="AP109" s="81">
        <f t="shared" ca="1" si="275"/>
        <v>15</v>
      </c>
      <c r="AQ109" s="81">
        <f t="shared" ref="AQ109:AR109" ca="1" si="370">IF((IF(AQ$11&lt;=($AE$6*$D$6),ROUNDUP($AG109+(AP$11*$AL$6),0),""))&lt;=$C109,(IF(AQ$11&lt;=($AE$6*$D$6),ROUNDUP($AG109+(AP$11*$AL$6),0),"")),"")</f>
        <v>17</v>
      </c>
      <c r="AR109" s="81">
        <f t="shared" ca="1" si="370"/>
        <v>19</v>
      </c>
      <c r="AS109" s="81" t="str">
        <f t="shared" si="277"/>
        <v/>
      </c>
      <c r="AT109" s="81" t="str">
        <f t="shared" si="278"/>
        <v/>
      </c>
      <c r="AU109" s="81" t="str">
        <f t="shared" si="279"/>
        <v/>
      </c>
      <c r="AV109" s="81" t="str">
        <f t="shared" si="280"/>
        <v/>
      </c>
      <c r="AW109" s="83" t="str">
        <f t="shared" si="281"/>
        <v/>
      </c>
      <c r="AY109" s="85">
        <f t="shared" ca="1" si="258"/>
        <v>3.0433999082181296</v>
      </c>
      <c r="BA109" s="68">
        <f t="shared" ca="1" si="259"/>
        <v>4</v>
      </c>
      <c r="BB109" s="81">
        <f t="shared" ref="BB109:BE109" ca="1" si="371">IF($B109&gt;=$AE$7,(IF(BB$11&lt;=$AE$7,ROUNDUP($AY109+(BA$11*($C109/$AE$7)),0),"")),(IF(BB$11&lt;=$B109,BB$11,"")))</f>
        <v>8</v>
      </c>
      <c r="BC109" s="81">
        <f t="shared" ca="1" si="371"/>
        <v>12</v>
      </c>
      <c r="BD109" s="81">
        <f t="shared" ca="1" si="371"/>
        <v>16</v>
      </c>
      <c r="BE109" s="83">
        <f t="shared" ca="1" si="371"/>
        <v>20</v>
      </c>
    </row>
    <row r="110" spans="1:57" s="18" customFormat="1" x14ac:dyDescent="0.25">
      <c r="A110" s="59" t="s">
        <v>98</v>
      </c>
      <c r="B110" s="60">
        <v>163</v>
      </c>
      <c r="C110" s="68">
        <f t="shared" si="252"/>
        <v>20</v>
      </c>
      <c r="D110" s="58">
        <f t="shared" si="261"/>
        <v>8.15</v>
      </c>
      <c r="E110" s="85">
        <f t="shared" ca="1" si="253"/>
        <v>7.7112424598114426</v>
      </c>
      <c r="F110" s="58"/>
      <c r="G110" s="68">
        <f t="shared" ca="1" si="254"/>
        <v>8</v>
      </c>
      <c r="H110" s="69">
        <f t="shared" ref="H110:AD110" ca="1" si="372">IF(H$11&lt;=$C110,ROUNDUP($E110+G$11*$D110,0),"")</f>
        <v>16</v>
      </c>
      <c r="I110" s="69">
        <f t="shared" ca="1" si="372"/>
        <v>25</v>
      </c>
      <c r="J110" s="69">
        <f t="shared" ca="1" si="372"/>
        <v>33</v>
      </c>
      <c r="K110" s="69">
        <f t="shared" ca="1" si="372"/>
        <v>41</v>
      </c>
      <c r="L110" s="69">
        <f t="shared" ca="1" si="372"/>
        <v>49</v>
      </c>
      <c r="M110" s="69">
        <f t="shared" ca="1" si="372"/>
        <v>57</v>
      </c>
      <c r="N110" s="69">
        <f t="shared" ca="1" si="372"/>
        <v>65</v>
      </c>
      <c r="O110" s="69">
        <f t="shared" ca="1" si="372"/>
        <v>73</v>
      </c>
      <c r="P110" s="69">
        <f t="shared" ca="1" si="372"/>
        <v>82</v>
      </c>
      <c r="Q110" s="69">
        <f t="shared" ca="1" si="372"/>
        <v>90</v>
      </c>
      <c r="R110" s="69">
        <f t="shared" ca="1" si="372"/>
        <v>98</v>
      </c>
      <c r="S110" s="69">
        <f t="shared" ca="1" si="372"/>
        <v>106</v>
      </c>
      <c r="T110" s="69">
        <f t="shared" ca="1" si="372"/>
        <v>114</v>
      </c>
      <c r="U110" s="69">
        <f t="shared" ca="1" si="372"/>
        <v>122</v>
      </c>
      <c r="V110" s="69">
        <f t="shared" ca="1" si="372"/>
        <v>130</v>
      </c>
      <c r="W110" s="69">
        <f t="shared" ca="1" si="372"/>
        <v>139</v>
      </c>
      <c r="X110" s="69">
        <f t="shared" ca="1" si="372"/>
        <v>147</v>
      </c>
      <c r="Y110" s="69">
        <f t="shared" ca="1" si="372"/>
        <v>155</v>
      </c>
      <c r="Z110" s="69">
        <f t="shared" ca="1" si="372"/>
        <v>163</v>
      </c>
      <c r="AA110" s="69" t="str">
        <f t="shared" si="372"/>
        <v/>
      </c>
      <c r="AB110" s="69" t="str">
        <f t="shared" si="372"/>
        <v/>
      </c>
      <c r="AC110" s="69" t="str">
        <f t="shared" si="372"/>
        <v/>
      </c>
      <c r="AD110" s="69" t="str">
        <f t="shared" si="372"/>
        <v/>
      </c>
      <c r="AE110" s="70" t="str">
        <f t="shared" si="366"/>
        <v/>
      </c>
      <c r="AG110" s="85">
        <f t="shared" ca="1" si="284"/>
        <v>1.7400698591954884</v>
      </c>
      <c r="AI110" s="68">
        <f t="shared" ca="1" si="256"/>
        <v>2</v>
      </c>
      <c r="AJ110" s="81">
        <f t="shared" ca="1" si="269"/>
        <v>4</v>
      </c>
      <c r="AK110" s="81">
        <f t="shared" ca="1" si="270"/>
        <v>6</v>
      </c>
      <c r="AL110" s="81">
        <f t="shared" ca="1" si="271"/>
        <v>8</v>
      </c>
      <c r="AM110" s="81">
        <f t="shared" ca="1" si="272"/>
        <v>10</v>
      </c>
      <c r="AN110" s="81">
        <f t="shared" ca="1" si="273"/>
        <v>12</v>
      </c>
      <c r="AO110" s="81">
        <f t="shared" ca="1" si="274"/>
        <v>14</v>
      </c>
      <c r="AP110" s="81">
        <f t="shared" ca="1" si="275"/>
        <v>16</v>
      </c>
      <c r="AQ110" s="81">
        <f t="shared" ref="AQ110:AR110" ca="1" si="373">IF((IF(AQ$11&lt;=($AE$6*$D$6),ROUNDUP($AG110+(AP$11*$AL$6),0),""))&lt;=$C110,(IF(AQ$11&lt;=($AE$6*$D$6),ROUNDUP($AG110+(AP$11*$AL$6),0),"")),"")</f>
        <v>18</v>
      </c>
      <c r="AR110" s="81">
        <f t="shared" ca="1" si="373"/>
        <v>20</v>
      </c>
      <c r="AS110" s="81" t="str">
        <f t="shared" si="277"/>
        <v/>
      </c>
      <c r="AT110" s="81" t="str">
        <f t="shared" si="278"/>
        <v/>
      </c>
      <c r="AU110" s="81" t="str">
        <f t="shared" si="279"/>
        <v/>
      </c>
      <c r="AV110" s="81" t="str">
        <f t="shared" si="280"/>
        <v/>
      </c>
      <c r="AW110" s="83" t="str">
        <f t="shared" si="281"/>
        <v/>
      </c>
      <c r="AY110" s="85">
        <f t="shared" ca="1" si="258"/>
        <v>0.96963525264005268</v>
      </c>
      <c r="BA110" s="68">
        <f t="shared" ca="1" si="259"/>
        <v>1</v>
      </c>
      <c r="BB110" s="81">
        <f t="shared" ref="BB110:BE110" ca="1" si="374">IF($B110&gt;=$AE$7,(IF(BB$11&lt;=$AE$7,ROUNDUP($AY110+(BA$11*($C110/$AE$7)),0),"")),(IF(BB$11&lt;=$B110,BB$11,"")))</f>
        <v>5</v>
      </c>
      <c r="BC110" s="81">
        <f t="shared" ca="1" si="374"/>
        <v>9</v>
      </c>
      <c r="BD110" s="81">
        <f t="shared" ca="1" si="374"/>
        <v>13</v>
      </c>
      <c r="BE110" s="83">
        <f t="shared" ca="1" si="374"/>
        <v>17</v>
      </c>
    </row>
    <row r="111" spans="1:57" s="18" customFormat="1" ht="13.8" thickBot="1" x14ac:dyDescent="0.3">
      <c r="A111" s="62" t="s">
        <v>99</v>
      </c>
      <c r="B111" s="63">
        <v>60</v>
      </c>
      <c r="C111" s="71">
        <f t="shared" si="252"/>
        <v>20</v>
      </c>
      <c r="D111" s="64">
        <f t="shared" si="261"/>
        <v>3</v>
      </c>
      <c r="E111" s="88">
        <f t="shared" ca="1" si="253"/>
        <v>2.5329419132965061</v>
      </c>
      <c r="F111" s="58"/>
      <c r="G111" s="71">
        <f t="shared" ca="1" si="254"/>
        <v>3</v>
      </c>
      <c r="H111" s="72">
        <f t="shared" ref="H111:AD111" ca="1" si="375">IF(H$11&lt;=$C111,ROUNDUP($E111+G$11*$D111,0),"")</f>
        <v>6</v>
      </c>
      <c r="I111" s="72">
        <f t="shared" ca="1" si="375"/>
        <v>9</v>
      </c>
      <c r="J111" s="72">
        <f t="shared" ca="1" si="375"/>
        <v>12</v>
      </c>
      <c r="K111" s="72">
        <f t="shared" ca="1" si="375"/>
        <v>15</v>
      </c>
      <c r="L111" s="72">
        <f t="shared" ca="1" si="375"/>
        <v>18</v>
      </c>
      <c r="M111" s="72">
        <f t="shared" ca="1" si="375"/>
        <v>21</v>
      </c>
      <c r="N111" s="72">
        <f t="shared" ca="1" si="375"/>
        <v>24</v>
      </c>
      <c r="O111" s="72">
        <f t="shared" ca="1" si="375"/>
        <v>27</v>
      </c>
      <c r="P111" s="72">
        <f t="shared" ca="1" si="375"/>
        <v>30</v>
      </c>
      <c r="Q111" s="72">
        <f t="shared" ca="1" si="375"/>
        <v>33</v>
      </c>
      <c r="R111" s="72">
        <f t="shared" ca="1" si="375"/>
        <v>36</v>
      </c>
      <c r="S111" s="72">
        <f t="shared" ca="1" si="375"/>
        <v>39</v>
      </c>
      <c r="T111" s="72">
        <f t="shared" ca="1" si="375"/>
        <v>42</v>
      </c>
      <c r="U111" s="72">
        <f t="shared" ca="1" si="375"/>
        <v>45</v>
      </c>
      <c r="V111" s="72">
        <f t="shared" ca="1" si="375"/>
        <v>48</v>
      </c>
      <c r="W111" s="72">
        <f t="shared" ca="1" si="375"/>
        <v>51</v>
      </c>
      <c r="X111" s="72">
        <f t="shared" ca="1" si="375"/>
        <v>54</v>
      </c>
      <c r="Y111" s="72">
        <f t="shared" ca="1" si="375"/>
        <v>57</v>
      </c>
      <c r="Z111" s="72">
        <f t="shared" ca="1" si="375"/>
        <v>60</v>
      </c>
      <c r="AA111" s="72" t="str">
        <f t="shared" si="375"/>
        <v/>
      </c>
      <c r="AB111" s="72" t="str">
        <f t="shared" si="375"/>
        <v/>
      </c>
      <c r="AC111" s="72" t="str">
        <f t="shared" si="375"/>
        <v/>
      </c>
      <c r="AD111" s="72" t="str">
        <f t="shared" si="375"/>
        <v/>
      </c>
      <c r="AE111" s="73" t="str">
        <f t="shared" si="366"/>
        <v/>
      </c>
      <c r="AG111" s="88">
        <f t="shared" ca="1" si="284"/>
        <v>0.43154069638505743</v>
      </c>
      <c r="AI111" s="71">
        <f t="shared" ca="1" si="256"/>
        <v>1</v>
      </c>
      <c r="AJ111" s="82">
        <f t="shared" ca="1" si="269"/>
        <v>3</v>
      </c>
      <c r="AK111" s="82">
        <f t="shared" ca="1" si="270"/>
        <v>5</v>
      </c>
      <c r="AL111" s="82">
        <f t="shared" ca="1" si="271"/>
        <v>7</v>
      </c>
      <c r="AM111" s="82">
        <f t="shared" ca="1" si="272"/>
        <v>9</v>
      </c>
      <c r="AN111" s="82">
        <f t="shared" ca="1" si="273"/>
        <v>11</v>
      </c>
      <c r="AO111" s="82">
        <f t="shared" ca="1" si="274"/>
        <v>13</v>
      </c>
      <c r="AP111" s="82">
        <f t="shared" ca="1" si="275"/>
        <v>15</v>
      </c>
      <c r="AQ111" s="82">
        <f t="shared" ref="AQ111:AR111" ca="1" si="376">IF((IF(AQ$11&lt;=($AE$6*$D$6),ROUNDUP($AG111+(AP$11*$AL$6),0),""))&lt;=$C111,(IF(AQ$11&lt;=($AE$6*$D$6),ROUNDUP($AG111+(AP$11*$AL$6),0),"")),"")</f>
        <v>17</v>
      </c>
      <c r="AR111" s="82">
        <f t="shared" ca="1" si="376"/>
        <v>19</v>
      </c>
      <c r="AS111" s="82" t="str">
        <f t="shared" si="277"/>
        <v/>
      </c>
      <c r="AT111" s="82" t="str">
        <f t="shared" si="278"/>
        <v/>
      </c>
      <c r="AU111" s="82" t="str">
        <f t="shared" si="279"/>
        <v/>
      </c>
      <c r="AV111" s="82" t="str">
        <f t="shared" si="280"/>
        <v/>
      </c>
      <c r="AW111" s="84" t="str">
        <f t="shared" si="281"/>
        <v/>
      </c>
      <c r="AY111" s="88">
        <f t="shared" ca="1" si="258"/>
        <v>1.3306903456740482</v>
      </c>
      <c r="BA111" s="71">
        <f t="shared" ca="1" si="259"/>
        <v>2</v>
      </c>
      <c r="BB111" s="82">
        <f t="shared" ref="BB111:BE111" ca="1" si="377">IF($B111&gt;=$AE$7,(IF(BB$11&lt;=$AE$7,ROUNDUP($AY111+(BA$11*($C111/$AE$7)),0),"")),(IF(BB$11&lt;=$B111,BB$11,"")))</f>
        <v>6</v>
      </c>
      <c r="BC111" s="82">
        <f t="shared" ca="1" si="377"/>
        <v>10</v>
      </c>
      <c r="BD111" s="82">
        <f t="shared" ca="1" si="377"/>
        <v>14</v>
      </c>
      <c r="BE111" s="84">
        <f t="shared" ca="1" si="377"/>
        <v>18</v>
      </c>
    </row>
    <row r="112" spans="1:57" x14ac:dyDescent="0.25">
      <c r="C112" s="1"/>
      <c r="E112"/>
      <c r="G112" s="2"/>
      <c r="I112"/>
    </row>
    <row r="113" spans="1:51" s="2" customFormat="1" x14ac:dyDescent="0.25">
      <c r="A113"/>
      <c r="B113"/>
      <c r="C113" s="1"/>
      <c r="D113"/>
      <c r="E113"/>
      <c r="F113"/>
      <c r="H113"/>
      <c r="I113"/>
      <c r="J113"/>
      <c r="K113"/>
      <c r="L113"/>
      <c r="M113"/>
      <c r="N113"/>
      <c r="O113"/>
      <c r="P113"/>
      <c r="Q113"/>
      <c r="R113"/>
      <c r="S113"/>
      <c r="T113"/>
      <c r="U113"/>
      <c r="V113"/>
      <c r="W113"/>
      <c r="X113"/>
      <c r="Y113"/>
      <c r="Z113"/>
      <c r="AA113"/>
      <c r="AB113"/>
      <c r="AC113"/>
      <c r="AD113"/>
      <c r="AE113"/>
      <c r="AG113"/>
      <c r="AY113"/>
    </row>
    <row r="114" spans="1:51" s="2" customFormat="1" x14ac:dyDescent="0.25">
      <c r="A114"/>
      <c r="B114"/>
      <c r="C114" s="1"/>
      <c r="D114"/>
      <c r="E114"/>
      <c r="F114"/>
      <c r="H114"/>
      <c r="I114"/>
      <c r="J114"/>
      <c r="K114"/>
      <c r="L114"/>
      <c r="M114"/>
      <c r="N114"/>
      <c r="O114"/>
      <c r="P114"/>
      <c r="Q114"/>
      <c r="R114"/>
      <c r="S114"/>
      <c r="T114"/>
      <c r="U114"/>
      <c r="V114"/>
      <c r="W114"/>
      <c r="X114"/>
      <c r="Y114"/>
      <c r="Z114"/>
      <c r="AA114"/>
      <c r="AB114"/>
      <c r="AC114"/>
      <c r="AD114"/>
      <c r="AE114"/>
      <c r="AG114"/>
      <c r="AY114"/>
    </row>
    <row r="115" spans="1:51" s="2" customFormat="1" x14ac:dyDescent="0.25">
      <c r="A115"/>
      <c r="B115"/>
      <c r="C115" s="1"/>
      <c r="D115"/>
      <c r="E115"/>
      <c r="F115"/>
      <c r="H115"/>
      <c r="I115"/>
      <c r="J115"/>
      <c r="K115"/>
      <c r="L115"/>
      <c r="M115"/>
      <c r="N115"/>
      <c r="O115"/>
      <c r="P115"/>
      <c r="Q115"/>
      <c r="R115"/>
      <c r="S115"/>
      <c r="T115"/>
      <c r="U115"/>
      <c r="V115"/>
      <c r="W115"/>
      <c r="X115"/>
      <c r="Y115"/>
      <c r="Z115"/>
      <c r="AA115"/>
      <c r="AB115"/>
      <c r="AC115"/>
      <c r="AD115"/>
      <c r="AE115"/>
      <c r="AG115"/>
      <c r="AY115"/>
    </row>
    <row r="116" spans="1:51" s="2" customFormat="1" x14ac:dyDescent="0.25">
      <c r="A116"/>
      <c r="B116"/>
      <c r="C116" s="1"/>
      <c r="D116"/>
      <c r="E116"/>
      <c r="F116"/>
      <c r="H116"/>
      <c r="I116"/>
      <c r="J116"/>
      <c r="K116"/>
      <c r="L116"/>
      <c r="M116"/>
      <c r="N116"/>
      <c r="O116"/>
      <c r="P116"/>
      <c r="Q116"/>
      <c r="R116"/>
      <c r="S116"/>
      <c r="T116"/>
      <c r="U116"/>
      <c r="V116"/>
      <c r="W116"/>
      <c r="X116"/>
      <c r="Y116"/>
      <c r="Z116"/>
      <c r="AA116"/>
      <c r="AB116"/>
      <c r="AC116"/>
      <c r="AD116"/>
      <c r="AE116"/>
      <c r="AG116"/>
      <c r="AY116"/>
    </row>
    <row r="117" spans="1:51" s="2" customFormat="1" x14ac:dyDescent="0.25">
      <c r="A117"/>
      <c r="B117"/>
      <c r="C117"/>
      <c r="D117" s="1"/>
      <c r="E117"/>
      <c r="F117"/>
      <c r="G117"/>
      <c r="I117"/>
      <c r="J117"/>
      <c r="K117"/>
      <c r="L117"/>
      <c r="M117"/>
      <c r="N117"/>
      <c r="O117"/>
      <c r="P117"/>
      <c r="Q117"/>
      <c r="R117"/>
      <c r="S117"/>
      <c r="T117"/>
      <c r="U117"/>
      <c r="V117"/>
      <c r="W117"/>
      <c r="X117"/>
      <c r="Y117"/>
      <c r="Z117"/>
      <c r="AA117"/>
      <c r="AB117"/>
      <c r="AC117"/>
      <c r="AD117"/>
      <c r="AE117"/>
      <c r="AF117"/>
    </row>
    <row r="118" spans="1:51" s="2" customFormat="1" x14ac:dyDescent="0.25">
      <c r="A118"/>
      <c r="B118"/>
      <c r="C118"/>
      <c r="D118" s="1"/>
      <c r="E118"/>
      <c r="F118"/>
      <c r="G118"/>
      <c r="I118"/>
      <c r="J118"/>
      <c r="K118"/>
      <c r="L118"/>
      <c r="M118"/>
      <c r="N118"/>
      <c r="O118"/>
      <c r="P118"/>
      <c r="Q118"/>
      <c r="R118"/>
      <c r="S118"/>
      <c r="T118"/>
      <c r="U118"/>
      <c r="V118"/>
      <c r="W118"/>
      <c r="X118"/>
      <c r="Y118"/>
      <c r="Z118"/>
      <c r="AA118"/>
      <c r="AB118"/>
      <c r="AC118"/>
      <c r="AD118"/>
      <c r="AE118"/>
      <c r="AF118"/>
    </row>
    <row r="119" spans="1:51" s="2" customFormat="1" x14ac:dyDescent="0.25">
      <c r="A119"/>
      <c r="B119"/>
      <c r="C119"/>
      <c r="D119" s="1"/>
      <c r="E119"/>
      <c r="F119"/>
      <c r="G119"/>
      <c r="I119"/>
      <c r="J119"/>
      <c r="K119"/>
      <c r="L119"/>
      <c r="M119"/>
      <c r="N119"/>
      <c r="O119"/>
      <c r="P119"/>
      <c r="Q119"/>
      <c r="R119"/>
      <c r="S119"/>
      <c r="T119"/>
      <c r="U119"/>
      <c r="V119"/>
      <c r="W119"/>
      <c r="X119"/>
      <c r="Y119"/>
      <c r="Z119"/>
      <c r="AA119"/>
      <c r="AB119"/>
      <c r="AC119"/>
      <c r="AD119"/>
      <c r="AE119"/>
      <c r="AF119"/>
    </row>
    <row r="120" spans="1:51" s="2" customFormat="1" x14ac:dyDescent="0.25">
      <c r="A120"/>
      <c r="B120"/>
      <c r="C120"/>
      <c r="D120" s="1"/>
      <c r="E120"/>
      <c r="F120"/>
      <c r="G120"/>
      <c r="I120"/>
      <c r="J120"/>
      <c r="K120"/>
      <c r="L120"/>
      <c r="M120"/>
      <c r="N120"/>
      <c r="O120"/>
      <c r="P120"/>
      <c r="Q120"/>
      <c r="R120"/>
      <c r="S120"/>
      <c r="T120"/>
      <c r="U120"/>
      <c r="V120"/>
      <c r="W120"/>
      <c r="X120"/>
      <c r="Y120"/>
      <c r="Z120"/>
      <c r="AA120"/>
      <c r="AB120"/>
      <c r="AC120"/>
      <c r="AD120"/>
      <c r="AE120"/>
      <c r="AF120"/>
    </row>
    <row r="121" spans="1:51" s="2" customFormat="1" x14ac:dyDescent="0.25">
      <c r="A121"/>
      <c r="B121"/>
      <c r="C121"/>
      <c r="D121" s="1"/>
      <c r="E121"/>
      <c r="F121"/>
      <c r="G121"/>
      <c r="I121"/>
      <c r="J121"/>
      <c r="K121"/>
      <c r="L121"/>
      <c r="M121"/>
      <c r="N121"/>
      <c r="O121"/>
      <c r="P121"/>
      <c r="Q121"/>
      <c r="R121"/>
      <c r="S121"/>
      <c r="T121"/>
      <c r="U121"/>
      <c r="V121"/>
      <c r="W121"/>
      <c r="X121"/>
      <c r="Y121"/>
      <c r="Z121"/>
      <c r="AA121"/>
      <c r="AB121"/>
      <c r="AC121"/>
      <c r="AD121"/>
      <c r="AE121"/>
      <c r="AF121"/>
    </row>
    <row r="122" spans="1:51" s="2" customFormat="1" x14ac:dyDescent="0.25">
      <c r="B122"/>
      <c r="C122"/>
      <c r="D122"/>
      <c r="E122" s="1"/>
      <c r="F122"/>
      <c r="G122"/>
      <c r="H122"/>
      <c r="J122"/>
      <c r="K122"/>
      <c r="L122"/>
      <c r="M122"/>
      <c r="N122"/>
      <c r="O122"/>
      <c r="P122"/>
      <c r="Q122"/>
      <c r="R122"/>
      <c r="S122"/>
      <c r="T122"/>
      <c r="U122"/>
      <c r="V122"/>
      <c r="W122"/>
      <c r="X122"/>
      <c r="Y122"/>
      <c r="Z122"/>
      <c r="AA122"/>
      <c r="AB122"/>
      <c r="AC122"/>
      <c r="AD122"/>
      <c r="AE122"/>
      <c r="AF122"/>
      <c r="AG122"/>
      <c r="AY122"/>
    </row>
    <row r="123" spans="1:51" s="2" customFormat="1" x14ac:dyDescent="0.25">
      <c r="A123"/>
      <c r="B123"/>
      <c r="C123"/>
      <c r="D123"/>
      <c r="E123" s="1"/>
      <c r="F123"/>
      <c r="G123"/>
      <c r="H123"/>
      <c r="J123"/>
      <c r="K123"/>
      <c r="L123"/>
      <c r="M123"/>
      <c r="N123"/>
      <c r="O123"/>
      <c r="P123"/>
      <c r="Q123"/>
      <c r="R123"/>
      <c r="S123"/>
      <c r="T123"/>
      <c r="U123"/>
      <c r="V123"/>
      <c r="W123"/>
      <c r="X123"/>
      <c r="Y123"/>
      <c r="Z123"/>
      <c r="AA123"/>
      <c r="AB123"/>
      <c r="AC123"/>
      <c r="AD123"/>
      <c r="AE123"/>
      <c r="AF123"/>
      <c r="AG123"/>
      <c r="AY123"/>
    </row>
    <row r="124" spans="1:51" s="2" customFormat="1" x14ac:dyDescent="0.25">
      <c r="A124"/>
      <c r="B124"/>
      <c r="C124"/>
      <c r="D124"/>
      <c r="E124" s="1"/>
      <c r="F124"/>
      <c r="G124"/>
      <c r="H124"/>
      <c r="J124"/>
      <c r="K124"/>
      <c r="L124"/>
      <c r="M124"/>
      <c r="N124"/>
      <c r="O124"/>
      <c r="P124"/>
      <c r="Q124"/>
      <c r="R124"/>
      <c r="S124"/>
      <c r="T124"/>
      <c r="U124"/>
      <c r="V124"/>
      <c r="W124"/>
      <c r="X124"/>
      <c r="Y124"/>
      <c r="Z124"/>
      <c r="AA124"/>
      <c r="AB124"/>
      <c r="AC124"/>
      <c r="AD124"/>
      <c r="AE124"/>
      <c r="AF124"/>
      <c r="AG124"/>
      <c r="AY124"/>
    </row>
    <row r="125" spans="1:51" s="2" customFormat="1" x14ac:dyDescent="0.25">
      <c r="A125"/>
      <c r="B125"/>
      <c r="C125"/>
      <c r="D125"/>
      <c r="E125" s="1"/>
      <c r="F125"/>
      <c r="G125"/>
      <c r="H125"/>
      <c r="J125"/>
      <c r="K125"/>
      <c r="L125"/>
      <c r="M125"/>
      <c r="N125"/>
      <c r="O125"/>
      <c r="P125"/>
      <c r="Q125"/>
      <c r="R125"/>
      <c r="S125"/>
      <c r="T125"/>
      <c r="U125"/>
      <c r="V125"/>
      <c r="W125"/>
      <c r="X125"/>
      <c r="Y125"/>
      <c r="Z125"/>
      <c r="AA125"/>
      <c r="AB125"/>
      <c r="AC125"/>
      <c r="AD125"/>
      <c r="AE125"/>
      <c r="AF125"/>
      <c r="AG125"/>
      <c r="AY125"/>
    </row>
    <row r="126" spans="1:51" s="2" customFormat="1" x14ac:dyDescent="0.25">
      <c r="A126"/>
      <c r="B126"/>
      <c r="C126"/>
      <c r="D126"/>
      <c r="E126" s="1"/>
      <c r="F126"/>
      <c r="G126"/>
      <c r="H126"/>
      <c r="J126"/>
      <c r="K126"/>
      <c r="L126"/>
      <c r="M126"/>
      <c r="N126"/>
      <c r="O126"/>
      <c r="P126"/>
      <c r="Q126"/>
      <c r="R126"/>
      <c r="S126"/>
      <c r="T126"/>
      <c r="U126"/>
      <c r="V126"/>
      <c r="W126"/>
      <c r="X126"/>
      <c r="Y126"/>
      <c r="Z126"/>
      <c r="AA126"/>
      <c r="AB126"/>
      <c r="AC126"/>
      <c r="AD126"/>
      <c r="AE126"/>
      <c r="AF126"/>
      <c r="AG126"/>
      <c r="AY126"/>
    </row>
    <row r="127" spans="1:51" s="2" customFormat="1" x14ac:dyDescent="0.25">
      <c r="A127"/>
      <c r="B127"/>
      <c r="C127"/>
      <c r="D127"/>
      <c r="E127" s="1"/>
      <c r="F127"/>
      <c r="G127"/>
      <c r="H127"/>
      <c r="J127"/>
      <c r="K127"/>
      <c r="L127"/>
      <c r="M127"/>
      <c r="N127"/>
      <c r="O127"/>
      <c r="P127"/>
      <c r="Q127"/>
      <c r="R127"/>
      <c r="S127"/>
      <c r="T127"/>
      <c r="U127"/>
      <c r="V127"/>
      <c r="W127"/>
      <c r="X127"/>
      <c r="Y127"/>
      <c r="Z127"/>
      <c r="AA127"/>
      <c r="AB127"/>
      <c r="AC127"/>
      <c r="AD127"/>
      <c r="AE127"/>
      <c r="AF127"/>
      <c r="AG127"/>
      <c r="AY127"/>
    </row>
    <row r="128" spans="1:51" s="2" customFormat="1" x14ac:dyDescent="0.25">
      <c r="A128"/>
      <c r="B128"/>
      <c r="C128"/>
      <c r="D128"/>
      <c r="E128" s="1"/>
      <c r="F128"/>
      <c r="G128"/>
      <c r="H128"/>
      <c r="J128"/>
      <c r="K128"/>
      <c r="L128"/>
      <c r="M128"/>
      <c r="N128"/>
      <c r="O128"/>
      <c r="P128"/>
      <c r="Q128"/>
      <c r="R128"/>
      <c r="S128"/>
      <c r="T128"/>
      <c r="U128"/>
      <c r="V128"/>
      <c r="W128"/>
      <c r="X128"/>
      <c r="Y128"/>
      <c r="Z128"/>
      <c r="AA128"/>
      <c r="AB128"/>
      <c r="AC128"/>
      <c r="AD128"/>
      <c r="AE128"/>
      <c r="AF128"/>
      <c r="AG128"/>
      <c r="AY128"/>
    </row>
    <row r="129" spans="1:51" s="2" customFormat="1" x14ac:dyDescent="0.25">
      <c r="A129"/>
      <c r="B129"/>
      <c r="C129"/>
      <c r="D129"/>
      <c r="E129" s="1"/>
      <c r="F129"/>
      <c r="G129"/>
      <c r="H129"/>
      <c r="J129"/>
      <c r="K129"/>
      <c r="L129"/>
      <c r="M129"/>
      <c r="N129"/>
      <c r="O129"/>
      <c r="P129"/>
      <c r="Q129"/>
      <c r="R129"/>
      <c r="S129"/>
      <c r="T129"/>
      <c r="U129"/>
      <c r="V129"/>
      <c r="W129"/>
      <c r="X129"/>
      <c r="Y129"/>
      <c r="Z129"/>
      <c r="AA129"/>
      <c r="AB129"/>
      <c r="AC129"/>
      <c r="AD129"/>
      <c r="AE129"/>
      <c r="AF129"/>
      <c r="AG129"/>
      <c r="AY129"/>
    </row>
    <row r="130" spans="1:51" s="2" customFormat="1" x14ac:dyDescent="0.25">
      <c r="A130"/>
      <c r="B130"/>
      <c r="C130"/>
      <c r="D130"/>
      <c r="E130" s="1"/>
      <c r="F130"/>
      <c r="G130"/>
      <c r="H130"/>
      <c r="J130"/>
      <c r="K130"/>
      <c r="L130"/>
      <c r="M130"/>
      <c r="N130"/>
      <c r="O130"/>
      <c r="P130"/>
      <c r="Q130"/>
      <c r="R130"/>
      <c r="S130"/>
      <c r="T130"/>
      <c r="U130"/>
      <c r="V130"/>
      <c r="W130"/>
      <c r="X130"/>
      <c r="Y130"/>
      <c r="Z130"/>
      <c r="AA130"/>
      <c r="AB130"/>
      <c r="AC130"/>
      <c r="AD130"/>
      <c r="AE130"/>
      <c r="AF130"/>
      <c r="AG130"/>
      <c r="AY130"/>
    </row>
    <row r="131" spans="1:51" s="2" customFormat="1" x14ac:dyDescent="0.25">
      <c r="A131"/>
      <c r="B131"/>
      <c r="C131"/>
      <c r="D131"/>
      <c r="E131" s="1"/>
      <c r="F131"/>
      <c r="G131"/>
      <c r="H131"/>
      <c r="J131"/>
      <c r="K131"/>
      <c r="L131"/>
      <c r="M131"/>
      <c r="N131"/>
      <c r="O131"/>
      <c r="P131"/>
      <c r="Q131"/>
      <c r="R131"/>
      <c r="S131"/>
      <c r="T131"/>
      <c r="U131"/>
      <c r="V131"/>
      <c r="W131"/>
      <c r="X131"/>
      <c r="Y131"/>
      <c r="Z131"/>
      <c r="AA131"/>
      <c r="AB131"/>
      <c r="AC131"/>
      <c r="AD131"/>
      <c r="AE131"/>
      <c r="AF131"/>
      <c r="AG131"/>
      <c r="AY131"/>
    </row>
    <row r="132" spans="1:51" s="2" customFormat="1" x14ac:dyDescent="0.25">
      <c r="A132"/>
      <c r="B132"/>
      <c r="C132"/>
      <c r="D132"/>
      <c r="E132" s="1"/>
      <c r="F132"/>
      <c r="G132"/>
      <c r="H132"/>
      <c r="J132"/>
      <c r="K132"/>
      <c r="L132"/>
      <c r="M132"/>
      <c r="N132"/>
      <c r="O132"/>
      <c r="P132"/>
      <c r="Q132"/>
      <c r="R132"/>
      <c r="S132"/>
      <c r="T132"/>
      <c r="U132"/>
      <c r="V132"/>
      <c r="W132"/>
      <c r="X132"/>
      <c r="Y132"/>
      <c r="Z132"/>
      <c r="AA132"/>
      <c r="AB132"/>
      <c r="AC132"/>
      <c r="AD132"/>
      <c r="AE132"/>
      <c r="AF132"/>
      <c r="AG132"/>
      <c r="AY132"/>
    </row>
    <row r="133" spans="1:51" s="2" customFormat="1" x14ac:dyDescent="0.25">
      <c r="A133"/>
      <c r="B133"/>
      <c r="C133"/>
      <c r="D133"/>
      <c r="E133" s="1"/>
      <c r="F133"/>
      <c r="G133"/>
      <c r="H133"/>
      <c r="J133"/>
      <c r="K133"/>
      <c r="L133"/>
      <c r="M133"/>
      <c r="N133"/>
      <c r="O133"/>
      <c r="P133"/>
      <c r="Q133"/>
      <c r="R133"/>
      <c r="S133"/>
      <c r="T133"/>
      <c r="U133"/>
      <c r="V133"/>
      <c r="W133"/>
      <c r="X133"/>
      <c r="Y133"/>
      <c r="Z133"/>
      <c r="AA133"/>
      <c r="AB133"/>
      <c r="AC133"/>
      <c r="AD133"/>
      <c r="AE133"/>
      <c r="AF133"/>
      <c r="AG133"/>
      <c r="AY133"/>
    </row>
    <row r="134" spans="1:51" s="2" customFormat="1" x14ac:dyDescent="0.25">
      <c r="A134"/>
      <c r="B134"/>
      <c r="C134"/>
      <c r="D134"/>
      <c r="E134" s="1"/>
      <c r="F134"/>
      <c r="G134"/>
      <c r="H134"/>
      <c r="J134"/>
      <c r="K134"/>
      <c r="L134"/>
      <c r="M134"/>
      <c r="N134"/>
      <c r="O134"/>
      <c r="P134"/>
      <c r="Q134"/>
      <c r="R134"/>
      <c r="S134"/>
      <c r="T134"/>
      <c r="U134"/>
      <c r="V134"/>
      <c r="W134"/>
      <c r="X134"/>
      <c r="Y134"/>
      <c r="Z134"/>
      <c r="AA134"/>
      <c r="AB134"/>
      <c r="AC134"/>
      <c r="AD134"/>
      <c r="AE134"/>
      <c r="AF134"/>
      <c r="AG134"/>
      <c r="AY134"/>
    </row>
    <row r="135" spans="1:51" s="2" customFormat="1" x14ac:dyDescent="0.25">
      <c r="A135"/>
      <c r="B135"/>
      <c r="C135"/>
      <c r="D135"/>
      <c r="E135" s="1"/>
      <c r="F135"/>
      <c r="G135"/>
      <c r="H135"/>
      <c r="J135"/>
      <c r="K135"/>
      <c r="L135"/>
      <c r="M135"/>
      <c r="N135"/>
      <c r="O135"/>
      <c r="P135"/>
      <c r="Q135"/>
      <c r="R135"/>
      <c r="S135"/>
      <c r="T135"/>
      <c r="U135"/>
      <c r="V135"/>
      <c r="W135"/>
      <c r="X135"/>
      <c r="Y135"/>
      <c r="Z135"/>
      <c r="AA135"/>
      <c r="AB135"/>
      <c r="AC135"/>
      <c r="AD135"/>
      <c r="AE135"/>
      <c r="AF135"/>
      <c r="AG135"/>
      <c r="AY135"/>
    </row>
    <row r="136" spans="1:51" s="2" customFormat="1" x14ac:dyDescent="0.25">
      <c r="A136"/>
      <c r="B136"/>
      <c r="C136"/>
      <c r="D136"/>
      <c r="E136" s="1"/>
      <c r="F136"/>
      <c r="G136"/>
      <c r="H136"/>
      <c r="J136"/>
      <c r="K136"/>
      <c r="L136"/>
      <c r="M136"/>
      <c r="N136"/>
      <c r="O136"/>
      <c r="P136"/>
      <c r="Q136"/>
      <c r="R136"/>
      <c r="S136"/>
      <c r="T136"/>
      <c r="U136"/>
      <c r="V136"/>
      <c r="W136"/>
      <c r="X136"/>
      <c r="Y136"/>
      <c r="Z136"/>
      <c r="AA136"/>
      <c r="AB136"/>
      <c r="AC136"/>
      <c r="AD136"/>
      <c r="AE136"/>
      <c r="AF136"/>
      <c r="AG136"/>
      <c r="AY136"/>
    </row>
    <row r="137" spans="1:51" s="2" customFormat="1" x14ac:dyDescent="0.25">
      <c r="A137"/>
      <c r="B137"/>
      <c r="C137"/>
      <c r="D137"/>
      <c r="E137" s="1"/>
      <c r="F137"/>
      <c r="G137"/>
      <c r="H137"/>
      <c r="J137"/>
      <c r="K137"/>
      <c r="L137"/>
      <c r="M137"/>
      <c r="N137"/>
      <c r="O137"/>
      <c r="P137"/>
      <c r="Q137"/>
      <c r="R137"/>
      <c r="S137"/>
      <c r="T137"/>
      <c r="U137"/>
      <c r="V137"/>
      <c r="W137"/>
      <c r="X137"/>
      <c r="Y137"/>
      <c r="Z137"/>
      <c r="AA137"/>
      <c r="AB137"/>
      <c r="AC137"/>
      <c r="AD137"/>
      <c r="AE137"/>
      <c r="AF137"/>
      <c r="AG137"/>
      <c r="AY137"/>
    </row>
    <row r="138" spans="1:51" s="2" customFormat="1" x14ac:dyDescent="0.25">
      <c r="A138"/>
      <c r="B138"/>
      <c r="C138"/>
      <c r="D138"/>
      <c r="E138" s="1"/>
      <c r="F138"/>
      <c r="G138"/>
      <c r="H138"/>
      <c r="J138"/>
      <c r="K138"/>
      <c r="L138"/>
      <c r="M138"/>
      <c r="N138"/>
      <c r="O138"/>
      <c r="P138"/>
      <c r="Q138"/>
      <c r="R138"/>
      <c r="S138"/>
      <c r="T138"/>
      <c r="U138"/>
      <c r="V138"/>
      <c r="W138"/>
      <c r="X138"/>
      <c r="Y138"/>
      <c r="Z138"/>
      <c r="AA138"/>
      <c r="AB138"/>
      <c r="AC138"/>
      <c r="AD138"/>
      <c r="AE138"/>
      <c r="AF138"/>
      <c r="AG138"/>
      <c r="AY138"/>
    </row>
    <row r="139" spans="1:51" s="2" customFormat="1" x14ac:dyDescent="0.25">
      <c r="A139"/>
      <c r="B139"/>
      <c r="C139"/>
      <c r="D139"/>
      <c r="E139" s="1"/>
      <c r="F139"/>
      <c r="G139"/>
      <c r="H139"/>
      <c r="J139"/>
      <c r="K139"/>
      <c r="L139"/>
      <c r="M139"/>
      <c r="N139"/>
      <c r="O139"/>
      <c r="P139"/>
      <c r="Q139"/>
      <c r="R139"/>
      <c r="S139"/>
      <c r="T139"/>
      <c r="U139"/>
      <c r="V139"/>
      <c r="W139"/>
      <c r="X139"/>
      <c r="Y139"/>
      <c r="Z139"/>
      <c r="AA139"/>
      <c r="AB139"/>
      <c r="AC139"/>
      <c r="AD139"/>
      <c r="AE139"/>
      <c r="AF139"/>
      <c r="AG139"/>
      <c r="AY139"/>
    </row>
    <row r="140" spans="1:51" s="2" customFormat="1" x14ac:dyDescent="0.25">
      <c r="A140"/>
      <c r="B140"/>
      <c r="C140"/>
      <c r="D140"/>
      <c r="E140" s="1"/>
      <c r="F140"/>
      <c r="G140"/>
      <c r="H140"/>
      <c r="J140"/>
      <c r="K140"/>
      <c r="L140"/>
      <c r="M140"/>
      <c r="N140"/>
      <c r="O140"/>
      <c r="P140"/>
      <c r="Q140"/>
      <c r="R140"/>
      <c r="S140"/>
      <c r="T140"/>
      <c r="U140"/>
      <c r="V140"/>
      <c r="W140"/>
      <c r="X140"/>
      <c r="Y140"/>
      <c r="Z140"/>
      <c r="AA140"/>
      <c r="AB140"/>
      <c r="AC140"/>
      <c r="AD140"/>
      <c r="AE140"/>
      <c r="AF140"/>
      <c r="AG140"/>
      <c r="AY140"/>
    </row>
    <row r="141" spans="1:51" s="2" customFormat="1" x14ac:dyDescent="0.25">
      <c r="A141"/>
      <c r="B141"/>
      <c r="C141"/>
      <c r="D141"/>
      <c r="E141" s="1"/>
      <c r="F141"/>
      <c r="G141"/>
      <c r="H141"/>
      <c r="J141"/>
      <c r="K141"/>
      <c r="L141"/>
      <c r="M141"/>
      <c r="N141"/>
      <c r="O141"/>
      <c r="P141"/>
      <c r="Q141"/>
      <c r="R141"/>
      <c r="S141"/>
      <c r="T141"/>
      <c r="U141"/>
      <c r="V141"/>
      <c r="W141"/>
      <c r="X141"/>
      <c r="Y141"/>
      <c r="Z141"/>
      <c r="AA141"/>
      <c r="AB141"/>
      <c r="AC141"/>
      <c r="AD141"/>
      <c r="AE141"/>
      <c r="AF141"/>
      <c r="AG141"/>
      <c r="AY141"/>
    </row>
    <row r="142" spans="1:51" s="2" customFormat="1" x14ac:dyDescent="0.25">
      <c r="A142"/>
      <c r="B142"/>
      <c r="C142"/>
      <c r="D142"/>
      <c r="E142" s="1"/>
      <c r="F142"/>
      <c r="G142"/>
      <c r="H142"/>
      <c r="J142"/>
      <c r="K142"/>
      <c r="L142"/>
      <c r="M142"/>
      <c r="N142"/>
      <c r="O142"/>
      <c r="P142"/>
      <c r="Q142"/>
      <c r="R142"/>
      <c r="S142"/>
      <c r="T142"/>
      <c r="U142"/>
      <c r="V142"/>
      <c r="W142"/>
      <c r="X142"/>
      <c r="Y142"/>
      <c r="Z142"/>
      <c r="AA142"/>
      <c r="AB142"/>
      <c r="AC142"/>
      <c r="AD142"/>
      <c r="AE142"/>
      <c r="AF142"/>
      <c r="AG142"/>
      <c r="AY142"/>
    </row>
    <row r="143" spans="1:51" s="2" customFormat="1" x14ac:dyDescent="0.25">
      <c r="A143"/>
      <c r="B143"/>
      <c r="C143"/>
      <c r="D143"/>
      <c r="E143" s="1"/>
      <c r="F143"/>
      <c r="G143"/>
      <c r="H143"/>
      <c r="J143"/>
      <c r="K143"/>
      <c r="L143"/>
      <c r="M143"/>
      <c r="N143"/>
      <c r="O143"/>
      <c r="P143"/>
      <c r="Q143"/>
      <c r="R143"/>
      <c r="S143"/>
      <c r="T143"/>
      <c r="U143"/>
      <c r="V143"/>
      <c r="W143"/>
      <c r="X143"/>
      <c r="Y143"/>
      <c r="Z143"/>
      <c r="AA143"/>
      <c r="AB143"/>
      <c r="AC143"/>
      <c r="AD143"/>
      <c r="AE143"/>
      <c r="AF143"/>
      <c r="AG143"/>
      <c r="AY143"/>
    </row>
    <row r="144" spans="1:51" s="2" customFormat="1" x14ac:dyDescent="0.25">
      <c r="A144"/>
      <c r="B144"/>
      <c r="C144"/>
      <c r="D144"/>
      <c r="E144" s="1"/>
      <c r="F144"/>
      <c r="G144"/>
      <c r="H144"/>
      <c r="J144"/>
      <c r="K144"/>
      <c r="L144"/>
      <c r="M144"/>
      <c r="N144"/>
      <c r="O144"/>
      <c r="P144"/>
      <c r="Q144"/>
      <c r="R144"/>
      <c r="S144"/>
      <c r="T144"/>
      <c r="U144"/>
      <c r="V144"/>
      <c r="W144"/>
      <c r="X144"/>
      <c r="Y144"/>
      <c r="Z144"/>
      <c r="AA144"/>
      <c r="AB144"/>
      <c r="AC144"/>
      <c r="AD144"/>
      <c r="AE144"/>
      <c r="AF144"/>
      <c r="AG144"/>
      <c r="AY144"/>
    </row>
    <row r="145" spans="1:51" s="2" customFormat="1" x14ac:dyDescent="0.25">
      <c r="A145"/>
      <c r="B145"/>
      <c r="C145"/>
      <c r="D145"/>
      <c r="E145" s="1"/>
      <c r="F145"/>
      <c r="G145"/>
      <c r="H145"/>
      <c r="J145"/>
      <c r="K145"/>
      <c r="L145"/>
      <c r="M145"/>
      <c r="N145"/>
      <c r="O145"/>
      <c r="P145"/>
      <c r="Q145"/>
      <c r="R145"/>
      <c r="S145"/>
      <c r="T145"/>
      <c r="U145"/>
      <c r="V145"/>
      <c r="W145"/>
      <c r="X145"/>
      <c r="Y145"/>
      <c r="Z145"/>
      <c r="AA145"/>
      <c r="AB145"/>
      <c r="AC145"/>
      <c r="AD145"/>
      <c r="AE145"/>
      <c r="AF145"/>
      <c r="AG145"/>
      <c r="AY145"/>
    </row>
    <row r="146" spans="1:51" s="2" customFormat="1" x14ac:dyDescent="0.25">
      <c r="A146"/>
      <c r="B146"/>
      <c r="C146"/>
      <c r="D146"/>
      <c r="E146" s="1"/>
      <c r="F146"/>
      <c r="G146"/>
      <c r="H146"/>
      <c r="J146"/>
      <c r="K146"/>
      <c r="L146"/>
      <c r="M146"/>
      <c r="N146"/>
      <c r="O146"/>
      <c r="P146"/>
      <c r="Q146"/>
      <c r="R146"/>
      <c r="S146"/>
      <c r="T146"/>
      <c r="U146"/>
      <c r="V146"/>
      <c r="W146"/>
      <c r="X146"/>
      <c r="Y146"/>
      <c r="Z146"/>
      <c r="AA146"/>
      <c r="AB146"/>
      <c r="AC146"/>
      <c r="AD146"/>
      <c r="AE146"/>
      <c r="AF146"/>
      <c r="AG146"/>
      <c r="AY146"/>
    </row>
    <row r="147" spans="1:51" s="2" customFormat="1" x14ac:dyDescent="0.25">
      <c r="A147"/>
      <c r="B147"/>
      <c r="C147"/>
      <c r="D147"/>
      <c r="E147" s="1"/>
      <c r="F147"/>
      <c r="G147"/>
      <c r="H147"/>
      <c r="J147"/>
      <c r="K147"/>
      <c r="L147"/>
      <c r="M147"/>
      <c r="N147"/>
      <c r="O147"/>
      <c r="P147"/>
      <c r="Q147"/>
      <c r="R147"/>
      <c r="S147"/>
      <c r="T147"/>
      <c r="U147"/>
      <c r="V147"/>
      <c r="W147"/>
      <c r="X147"/>
      <c r="Y147"/>
      <c r="Z147"/>
      <c r="AA147"/>
      <c r="AB147"/>
      <c r="AC147"/>
      <c r="AD147"/>
      <c r="AE147"/>
      <c r="AF147"/>
      <c r="AG147"/>
      <c r="AY147"/>
    </row>
    <row r="148" spans="1:51" s="2" customFormat="1" x14ac:dyDescent="0.25">
      <c r="A148"/>
      <c r="B148"/>
      <c r="C148"/>
      <c r="D148"/>
      <c r="E148" s="1"/>
      <c r="F148"/>
      <c r="G148"/>
      <c r="H148"/>
      <c r="J148"/>
      <c r="K148"/>
      <c r="L148"/>
      <c r="M148"/>
      <c r="N148"/>
      <c r="O148"/>
      <c r="P148"/>
      <c r="Q148"/>
      <c r="R148"/>
      <c r="S148"/>
      <c r="T148"/>
      <c r="U148"/>
      <c r="V148"/>
      <c r="W148"/>
      <c r="X148"/>
      <c r="Y148"/>
      <c r="Z148"/>
      <c r="AA148"/>
      <c r="AB148"/>
      <c r="AC148"/>
      <c r="AD148"/>
      <c r="AE148"/>
      <c r="AF148"/>
      <c r="AG148"/>
      <c r="AY148"/>
    </row>
    <row r="149" spans="1:51" s="2" customFormat="1" x14ac:dyDescent="0.25">
      <c r="A149"/>
      <c r="B149"/>
      <c r="C149"/>
      <c r="D149"/>
      <c r="E149" s="1"/>
      <c r="F149"/>
      <c r="G149"/>
      <c r="H149"/>
      <c r="J149"/>
      <c r="K149"/>
      <c r="L149"/>
      <c r="M149"/>
      <c r="N149"/>
      <c r="O149"/>
      <c r="P149"/>
      <c r="Q149"/>
      <c r="R149"/>
      <c r="S149"/>
      <c r="T149"/>
      <c r="U149"/>
      <c r="V149"/>
      <c r="W149"/>
      <c r="X149"/>
      <c r="Y149"/>
      <c r="Z149"/>
      <c r="AA149"/>
      <c r="AB149"/>
      <c r="AC149"/>
      <c r="AD149"/>
      <c r="AE149"/>
      <c r="AF149"/>
      <c r="AG149"/>
      <c r="AY149"/>
    </row>
    <row r="150" spans="1:51" s="2" customFormat="1" x14ac:dyDescent="0.25">
      <c r="A150"/>
      <c r="B150"/>
      <c r="C150"/>
      <c r="D150"/>
      <c r="E150" s="1"/>
      <c r="F150"/>
      <c r="G150"/>
      <c r="H150"/>
      <c r="J150"/>
      <c r="K150"/>
      <c r="L150"/>
      <c r="M150"/>
      <c r="N150"/>
      <c r="O150"/>
      <c r="P150"/>
      <c r="Q150"/>
      <c r="R150"/>
      <c r="S150"/>
      <c r="T150"/>
      <c r="U150"/>
      <c r="V150"/>
      <c r="W150"/>
      <c r="X150"/>
      <c r="Y150"/>
      <c r="Z150"/>
      <c r="AA150"/>
      <c r="AB150"/>
      <c r="AC150"/>
      <c r="AD150"/>
      <c r="AE150"/>
      <c r="AF150"/>
      <c r="AG150"/>
      <c r="AY150"/>
    </row>
    <row r="151" spans="1:51" s="2" customFormat="1" x14ac:dyDescent="0.25">
      <c r="A151"/>
      <c r="B151"/>
      <c r="C151"/>
      <c r="D151"/>
      <c r="E151" s="1"/>
      <c r="F151"/>
      <c r="G151"/>
      <c r="H151"/>
      <c r="J151"/>
      <c r="K151"/>
      <c r="L151"/>
      <c r="M151"/>
      <c r="N151"/>
      <c r="O151"/>
      <c r="P151"/>
      <c r="Q151"/>
      <c r="R151"/>
      <c r="S151"/>
      <c r="T151"/>
      <c r="U151"/>
      <c r="V151"/>
      <c r="W151"/>
      <c r="X151"/>
      <c r="Y151"/>
      <c r="Z151"/>
      <c r="AA151"/>
      <c r="AB151"/>
      <c r="AC151"/>
      <c r="AD151"/>
      <c r="AE151"/>
      <c r="AF151"/>
      <c r="AG151"/>
      <c r="AY151"/>
    </row>
    <row r="152" spans="1:51" s="2" customFormat="1" x14ac:dyDescent="0.25">
      <c r="A152"/>
      <c r="B152"/>
      <c r="C152"/>
      <c r="D152"/>
      <c r="E152" s="1"/>
      <c r="F152"/>
      <c r="G152"/>
      <c r="H152"/>
      <c r="J152"/>
      <c r="K152"/>
      <c r="L152"/>
      <c r="M152"/>
      <c r="N152"/>
      <c r="O152"/>
      <c r="P152"/>
      <c r="Q152"/>
      <c r="R152"/>
      <c r="S152"/>
      <c r="T152"/>
      <c r="U152"/>
      <c r="V152"/>
      <c r="W152"/>
      <c r="X152"/>
      <c r="Y152"/>
      <c r="Z152"/>
      <c r="AA152"/>
      <c r="AB152"/>
      <c r="AC152"/>
      <c r="AD152"/>
      <c r="AE152"/>
      <c r="AF152"/>
      <c r="AG152"/>
      <c r="AY152"/>
    </row>
    <row r="153" spans="1:51" s="2" customFormat="1" x14ac:dyDescent="0.25">
      <c r="A153"/>
      <c r="B153"/>
      <c r="C153"/>
      <c r="D153"/>
      <c r="E153" s="1"/>
      <c r="F153"/>
      <c r="G153"/>
      <c r="H153"/>
      <c r="J153"/>
      <c r="K153"/>
      <c r="L153"/>
      <c r="M153"/>
      <c r="N153"/>
      <c r="O153"/>
      <c r="P153"/>
      <c r="Q153"/>
      <c r="R153"/>
      <c r="S153"/>
      <c r="T153"/>
      <c r="U153"/>
      <c r="V153"/>
      <c r="W153"/>
      <c r="X153"/>
      <c r="Y153"/>
      <c r="Z153"/>
      <c r="AA153"/>
      <c r="AB153"/>
      <c r="AC153"/>
      <c r="AD153"/>
      <c r="AE153"/>
      <c r="AF153"/>
      <c r="AG153"/>
      <c r="AY153"/>
    </row>
    <row r="154" spans="1:51" s="2" customFormat="1" x14ac:dyDescent="0.25">
      <c r="A154"/>
      <c r="B154"/>
      <c r="C154"/>
      <c r="D154"/>
      <c r="E154" s="1"/>
      <c r="F154"/>
      <c r="G154"/>
      <c r="H154"/>
      <c r="J154"/>
      <c r="K154"/>
      <c r="L154"/>
      <c r="M154"/>
      <c r="N154"/>
      <c r="O154"/>
      <c r="P154"/>
      <c r="Q154"/>
      <c r="R154"/>
      <c r="S154"/>
      <c r="T154"/>
      <c r="U154"/>
      <c r="V154"/>
      <c r="W154"/>
      <c r="X154"/>
      <c r="Y154"/>
      <c r="Z154"/>
      <c r="AA154"/>
      <c r="AB154"/>
      <c r="AC154"/>
      <c r="AD154"/>
      <c r="AE154"/>
      <c r="AF154"/>
      <c r="AG154"/>
      <c r="AY154"/>
    </row>
    <row r="155" spans="1:51" s="2" customFormat="1" x14ac:dyDescent="0.25">
      <c r="A155"/>
      <c r="B155"/>
      <c r="C155"/>
      <c r="D155"/>
      <c r="E155" s="1"/>
      <c r="F155"/>
      <c r="G155"/>
      <c r="H155"/>
      <c r="J155"/>
      <c r="K155"/>
      <c r="L155"/>
      <c r="M155"/>
      <c r="N155"/>
      <c r="O155"/>
      <c r="P155"/>
      <c r="Q155"/>
      <c r="R155"/>
      <c r="S155"/>
      <c r="T155"/>
      <c r="U155"/>
      <c r="V155"/>
      <c r="W155"/>
      <c r="X155"/>
      <c r="Y155"/>
      <c r="Z155"/>
      <c r="AA155"/>
      <c r="AB155"/>
      <c r="AC155"/>
      <c r="AD155"/>
      <c r="AE155"/>
      <c r="AF155"/>
      <c r="AG155"/>
      <c r="AY155"/>
    </row>
    <row r="156" spans="1:51" s="2" customFormat="1" x14ac:dyDescent="0.25">
      <c r="A156"/>
      <c r="B156"/>
      <c r="C156"/>
      <c r="D156"/>
      <c r="E156" s="1"/>
      <c r="F156"/>
      <c r="G156"/>
      <c r="H156"/>
      <c r="J156"/>
      <c r="K156"/>
      <c r="L156"/>
      <c r="M156"/>
      <c r="N156"/>
      <c r="O156"/>
      <c r="P156"/>
      <c r="Q156"/>
      <c r="R156"/>
      <c r="S156"/>
      <c r="T156"/>
      <c r="U156"/>
      <c r="V156"/>
      <c r="W156"/>
      <c r="X156"/>
      <c r="Y156"/>
      <c r="Z156"/>
      <c r="AA156"/>
      <c r="AB156"/>
      <c r="AC156"/>
      <c r="AD156"/>
      <c r="AE156"/>
      <c r="AF156"/>
      <c r="AG156"/>
      <c r="AY156"/>
    </row>
    <row r="157" spans="1:51" s="2" customFormat="1" x14ac:dyDescent="0.25">
      <c r="A157"/>
      <c r="B157"/>
      <c r="C157"/>
      <c r="D157"/>
      <c r="E157" s="1"/>
      <c r="F157"/>
      <c r="G157"/>
      <c r="H157"/>
      <c r="J157"/>
      <c r="K157"/>
      <c r="L157"/>
      <c r="M157"/>
      <c r="N157"/>
      <c r="O157"/>
      <c r="P157"/>
      <c r="Q157"/>
      <c r="R157"/>
      <c r="S157"/>
      <c r="T157"/>
      <c r="U157"/>
      <c r="V157"/>
      <c r="W157"/>
      <c r="X157"/>
      <c r="Y157"/>
      <c r="Z157"/>
      <c r="AA157"/>
      <c r="AB157"/>
      <c r="AC157"/>
      <c r="AD157"/>
      <c r="AE157"/>
      <c r="AF157"/>
      <c r="AG157"/>
      <c r="AY157"/>
    </row>
    <row r="158" spans="1:51" s="2" customFormat="1" x14ac:dyDescent="0.25">
      <c r="A158"/>
      <c r="B158"/>
      <c r="C158"/>
      <c r="D158"/>
      <c r="E158" s="1"/>
      <c r="F158"/>
      <c r="G158"/>
      <c r="H158"/>
      <c r="J158"/>
      <c r="K158"/>
      <c r="L158"/>
      <c r="M158"/>
      <c r="N158"/>
      <c r="O158"/>
      <c r="P158"/>
      <c r="Q158"/>
      <c r="R158"/>
      <c r="S158"/>
      <c r="T158"/>
      <c r="U158"/>
      <c r="V158"/>
      <c r="W158"/>
      <c r="X158"/>
      <c r="Y158"/>
      <c r="Z158"/>
      <c r="AA158"/>
      <c r="AB158"/>
      <c r="AC158"/>
      <c r="AD158"/>
      <c r="AE158"/>
      <c r="AF158"/>
      <c r="AG158"/>
      <c r="AY158"/>
    </row>
    <row r="159" spans="1:51" s="2" customFormat="1" x14ac:dyDescent="0.25">
      <c r="A159"/>
      <c r="B159"/>
      <c r="C159"/>
      <c r="D159"/>
      <c r="E159" s="1"/>
      <c r="F159"/>
      <c r="G159"/>
      <c r="H159"/>
      <c r="J159"/>
      <c r="K159"/>
      <c r="L159"/>
      <c r="M159"/>
      <c r="N159"/>
      <c r="O159"/>
      <c r="P159"/>
      <c r="Q159"/>
      <c r="R159"/>
      <c r="S159"/>
      <c r="T159"/>
      <c r="U159"/>
      <c r="V159"/>
      <c r="W159"/>
      <c r="X159"/>
      <c r="Y159"/>
      <c r="Z159"/>
      <c r="AA159"/>
      <c r="AB159"/>
      <c r="AC159"/>
      <c r="AD159"/>
      <c r="AE159"/>
      <c r="AF159"/>
      <c r="AG159"/>
      <c r="AY159"/>
    </row>
    <row r="160" spans="1:51" s="2" customFormat="1" x14ac:dyDescent="0.25">
      <c r="A160"/>
      <c r="B160"/>
      <c r="C160"/>
      <c r="D160"/>
      <c r="E160" s="1"/>
      <c r="F160"/>
      <c r="G160"/>
      <c r="H160"/>
      <c r="J160"/>
      <c r="K160"/>
      <c r="L160"/>
      <c r="M160"/>
      <c r="N160"/>
      <c r="O160"/>
      <c r="P160"/>
      <c r="Q160"/>
      <c r="R160"/>
      <c r="S160"/>
      <c r="T160"/>
      <c r="U160"/>
      <c r="V160"/>
      <c r="W160"/>
      <c r="X160"/>
      <c r="Y160"/>
      <c r="Z160"/>
      <c r="AA160"/>
      <c r="AB160"/>
      <c r="AC160"/>
      <c r="AD160"/>
      <c r="AE160"/>
      <c r="AF160"/>
      <c r="AG160"/>
      <c r="AY160"/>
    </row>
    <row r="161" spans="1:51" s="2" customFormat="1" x14ac:dyDescent="0.25">
      <c r="A161"/>
      <c r="B161"/>
      <c r="C161"/>
      <c r="D161"/>
      <c r="E161" s="1"/>
      <c r="F161"/>
      <c r="G161"/>
      <c r="H161"/>
      <c r="J161"/>
      <c r="K161"/>
      <c r="L161"/>
      <c r="M161"/>
      <c r="N161"/>
      <c r="O161"/>
      <c r="P161"/>
      <c r="Q161"/>
      <c r="R161"/>
      <c r="S161"/>
      <c r="T161"/>
      <c r="U161"/>
      <c r="V161"/>
      <c r="W161"/>
      <c r="X161"/>
      <c r="Y161"/>
      <c r="Z161"/>
      <c r="AA161"/>
      <c r="AB161"/>
      <c r="AC161"/>
      <c r="AD161"/>
      <c r="AE161"/>
      <c r="AF161"/>
      <c r="AG161"/>
      <c r="AY161"/>
    </row>
    <row r="162" spans="1:51" s="2" customFormat="1" x14ac:dyDescent="0.25">
      <c r="A162"/>
      <c r="B162"/>
      <c r="C162"/>
      <c r="D162"/>
      <c r="E162" s="1"/>
      <c r="F162"/>
      <c r="G162"/>
      <c r="H162"/>
      <c r="J162"/>
      <c r="K162"/>
      <c r="L162"/>
      <c r="M162"/>
      <c r="N162"/>
      <c r="O162"/>
      <c r="P162"/>
      <c r="Q162"/>
      <c r="R162"/>
      <c r="S162"/>
      <c r="T162"/>
      <c r="U162"/>
      <c r="V162"/>
      <c r="W162"/>
      <c r="X162"/>
      <c r="Y162"/>
      <c r="Z162"/>
      <c r="AA162"/>
      <c r="AB162"/>
      <c r="AC162"/>
      <c r="AD162"/>
      <c r="AE162"/>
      <c r="AF162"/>
      <c r="AG162"/>
      <c r="AY162"/>
    </row>
    <row r="163" spans="1:51" s="2" customFormat="1" x14ac:dyDescent="0.25">
      <c r="A163"/>
      <c r="B163"/>
      <c r="C163"/>
      <c r="D163"/>
      <c r="E163" s="1"/>
      <c r="F163"/>
      <c r="G163"/>
      <c r="H163"/>
      <c r="J163"/>
      <c r="K163"/>
      <c r="L163"/>
      <c r="M163"/>
      <c r="N163"/>
      <c r="O163"/>
      <c r="P163"/>
      <c r="Q163"/>
      <c r="R163"/>
      <c r="S163"/>
      <c r="T163"/>
      <c r="U163"/>
      <c r="V163"/>
      <c r="W163"/>
      <c r="X163"/>
      <c r="Y163"/>
      <c r="Z163"/>
      <c r="AA163"/>
      <c r="AB163"/>
      <c r="AC163"/>
      <c r="AD163"/>
      <c r="AE163"/>
      <c r="AF163"/>
      <c r="AG163"/>
      <c r="AY163"/>
    </row>
    <row r="164" spans="1:51" s="2" customFormat="1" x14ac:dyDescent="0.25">
      <c r="A164"/>
      <c r="B164"/>
      <c r="C164"/>
      <c r="D164"/>
      <c r="E164" s="1"/>
      <c r="F164"/>
      <c r="G164"/>
      <c r="H164"/>
      <c r="J164"/>
      <c r="K164"/>
      <c r="L164"/>
      <c r="M164"/>
      <c r="N164"/>
      <c r="O164"/>
      <c r="P164"/>
      <c r="Q164"/>
      <c r="R164"/>
      <c r="S164"/>
      <c r="T164"/>
      <c r="U164"/>
      <c r="V164"/>
      <c r="W164"/>
      <c r="X164"/>
      <c r="Y164"/>
      <c r="Z164"/>
      <c r="AA164"/>
      <c r="AB164"/>
      <c r="AC164"/>
      <c r="AD164"/>
      <c r="AE164"/>
      <c r="AF164"/>
      <c r="AG164"/>
      <c r="AY164"/>
    </row>
    <row r="165" spans="1:51" s="2" customFormat="1" x14ac:dyDescent="0.25">
      <c r="A165"/>
      <c r="B165"/>
      <c r="C165"/>
      <c r="D165"/>
      <c r="E165" s="1"/>
      <c r="F165"/>
      <c r="G165"/>
      <c r="H165"/>
      <c r="J165"/>
      <c r="K165"/>
      <c r="L165"/>
      <c r="M165"/>
      <c r="N165"/>
      <c r="O165"/>
      <c r="P165"/>
      <c r="Q165"/>
      <c r="R165"/>
      <c r="S165"/>
      <c r="T165"/>
      <c r="U165"/>
      <c r="V165"/>
      <c r="W165"/>
      <c r="X165"/>
      <c r="Y165"/>
      <c r="Z165"/>
      <c r="AA165"/>
      <c r="AB165"/>
      <c r="AC165"/>
      <c r="AD165"/>
      <c r="AE165"/>
      <c r="AF165"/>
      <c r="AG165"/>
      <c r="AY165"/>
    </row>
    <row r="166" spans="1:51" s="2" customFormat="1" x14ac:dyDescent="0.25">
      <c r="A166"/>
      <c r="B166"/>
      <c r="C166"/>
      <c r="D166"/>
      <c r="E166" s="1"/>
      <c r="F166"/>
      <c r="G166"/>
      <c r="H166"/>
      <c r="J166"/>
      <c r="K166"/>
      <c r="L166"/>
      <c r="M166"/>
      <c r="N166"/>
      <c r="O166"/>
      <c r="P166"/>
      <c r="Q166"/>
      <c r="R166"/>
      <c r="S166"/>
      <c r="T166"/>
      <c r="U166"/>
      <c r="V166"/>
      <c r="W166"/>
      <c r="X166"/>
      <c r="Y166"/>
      <c r="Z166"/>
      <c r="AA166"/>
      <c r="AB166"/>
      <c r="AC166"/>
      <c r="AD166"/>
      <c r="AE166"/>
      <c r="AF166"/>
      <c r="AG166"/>
      <c r="AY166"/>
    </row>
    <row r="167" spans="1:51" s="2" customFormat="1" x14ac:dyDescent="0.25">
      <c r="A167"/>
      <c r="B167"/>
      <c r="C167"/>
      <c r="D167"/>
      <c r="E167" s="1"/>
      <c r="F167"/>
      <c r="G167"/>
      <c r="H167"/>
      <c r="J167"/>
      <c r="K167"/>
      <c r="L167"/>
      <c r="M167"/>
      <c r="N167"/>
      <c r="O167"/>
      <c r="P167"/>
      <c r="Q167"/>
      <c r="R167"/>
      <c r="S167"/>
      <c r="T167"/>
      <c r="U167"/>
      <c r="V167"/>
      <c r="W167"/>
      <c r="X167"/>
      <c r="Y167"/>
      <c r="Z167"/>
      <c r="AA167"/>
      <c r="AB167"/>
      <c r="AC167"/>
      <c r="AD167"/>
      <c r="AE167"/>
      <c r="AF167"/>
      <c r="AG167"/>
      <c r="AY167"/>
    </row>
    <row r="168" spans="1:51" s="2" customFormat="1" x14ac:dyDescent="0.25">
      <c r="A168"/>
      <c r="B168"/>
      <c r="C168"/>
      <c r="D168"/>
      <c r="E168" s="1"/>
      <c r="F168"/>
      <c r="G168"/>
      <c r="H168"/>
      <c r="J168"/>
      <c r="K168"/>
      <c r="L168"/>
      <c r="M168"/>
      <c r="N168"/>
      <c r="O168"/>
      <c r="P168"/>
      <c r="Q168"/>
      <c r="R168"/>
      <c r="S168"/>
      <c r="T168"/>
      <c r="U168"/>
      <c r="V168"/>
      <c r="W168"/>
      <c r="X168"/>
      <c r="Y168"/>
      <c r="Z168"/>
      <c r="AA168"/>
      <c r="AB168"/>
      <c r="AC168"/>
      <c r="AD168"/>
      <c r="AE168"/>
      <c r="AF168"/>
      <c r="AG168"/>
      <c r="AY168"/>
    </row>
    <row r="169" spans="1:51" s="2" customFormat="1" x14ac:dyDescent="0.25">
      <c r="A169"/>
      <c r="B169"/>
      <c r="C169"/>
      <c r="D169"/>
      <c r="E169" s="1"/>
      <c r="F169"/>
      <c r="G169"/>
      <c r="H169"/>
      <c r="J169"/>
      <c r="K169"/>
      <c r="L169"/>
      <c r="M169"/>
      <c r="N169"/>
      <c r="O169"/>
      <c r="P169"/>
      <c r="Q169"/>
      <c r="R169"/>
      <c r="S169"/>
      <c r="T169"/>
      <c r="U169"/>
      <c r="V169"/>
      <c r="W169"/>
      <c r="X169"/>
      <c r="Y169"/>
      <c r="Z169"/>
      <c r="AA169"/>
      <c r="AB169"/>
      <c r="AC169"/>
      <c r="AD169"/>
      <c r="AE169"/>
      <c r="AF169"/>
      <c r="AG169"/>
      <c r="AY169"/>
    </row>
    <row r="170" spans="1:51" s="2" customFormat="1" x14ac:dyDescent="0.25">
      <c r="A170"/>
      <c r="B170"/>
      <c r="C170"/>
      <c r="D170"/>
      <c r="E170" s="1"/>
      <c r="F170"/>
      <c r="G170"/>
      <c r="H170"/>
      <c r="J170"/>
      <c r="K170"/>
      <c r="L170"/>
      <c r="M170"/>
      <c r="N170"/>
      <c r="O170"/>
      <c r="P170"/>
      <c r="Q170"/>
      <c r="R170"/>
      <c r="S170"/>
      <c r="T170"/>
      <c r="U170"/>
      <c r="V170"/>
      <c r="W170"/>
      <c r="X170"/>
      <c r="Y170"/>
      <c r="Z170"/>
      <c r="AA170"/>
      <c r="AB170"/>
      <c r="AC170"/>
      <c r="AD170"/>
      <c r="AE170"/>
      <c r="AF170"/>
      <c r="AG170"/>
      <c r="AY170"/>
    </row>
    <row r="171" spans="1:51" s="2" customFormat="1" x14ac:dyDescent="0.25">
      <c r="A171"/>
      <c r="B171"/>
      <c r="C171"/>
      <c r="D171"/>
      <c r="E171" s="1"/>
      <c r="F171"/>
      <c r="G171"/>
      <c r="H171"/>
      <c r="J171"/>
      <c r="K171"/>
      <c r="L171"/>
      <c r="M171"/>
      <c r="N171"/>
      <c r="O171"/>
      <c r="P171"/>
      <c r="Q171"/>
      <c r="R171"/>
      <c r="S171"/>
      <c r="T171"/>
      <c r="U171"/>
      <c r="V171"/>
      <c r="W171"/>
      <c r="X171"/>
      <c r="Y171"/>
      <c r="Z171"/>
      <c r="AA171"/>
      <c r="AB171"/>
      <c r="AC171"/>
      <c r="AD171"/>
      <c r="AE171"/>
      <c r="AF171"/>
      <c r="AG171"/>
      <c r="AY171"/>
    </row>
    <row r="172" spans="1:51" s="2" customFormat="1" x14ac:dyDescent="0.25">
      <c r="A172"/>
      <c r="B172"/>
      <c r="C172"/>
      <c r="D172"/>
      <c r="E172" s="1"/>
      <c r="F172"/>
      <c r="G172"/>
      <c r="H172"/>
      <c r="J172"/>
      <c r="K172"/>
      <c r="L172"/>
      <c r="M172"/>
      <c r="N172"/>
      <c r="O172"/>
      <c r="P172"/>
      <c r="Q172"/>
      <c r="R172"/>
      <c r="S172"/>
      <c r="T172"/>
      <c r="U172"/>
      <c r="V172"/>
      <c r="W172"/>
      <c r="X172"/>
      <c r="Y172"/>
      <c r="Z172"/>
      <c r="AA172"/>
      <c r="AB172"/>
      <c r="AC172"/>
      <c r="AD172"/>
      <c r="AE172"/>
      <c r="AF172"/>
      <c r="AG172"/>
      <c r="AY172"/>
    </row>
    <row r="173" spans="1:51" s="2" customFormat="1" x14ac:dyDescent="0.25">
      <c r="A173"/>
      <c r="B173"/>
      <c r="C173"/>
      <c r="D173"/>
      <c r="E173" s="1"/>
      <c r="F173"/>
      <c r="G173"/>
      <c r="H173"/>
      <c r="J173"/>
      <c r="K173"/>
      <c r="L173"/>
      <c r="M173"/>
      <c r="N173"/>
      <c r="O173"/>
      <c r="P173"/>
      <c r="Q173"/>
      <c r="R173"/>
      <c r="S173"/>
      <c r="T173"/>
      <c r="U173"/>
      <c r="V173"/>
      <c r="W173"/>
      <c r="X173"/>
      <c r="Y173"/>
      <c r="Z173"/>
      <c r="AA173"/>
      <c r="AB173"/>
      <c r="AC173"/>
      <c r="AD173"/>
      <c r="AE173"/>
      <c r="AF173"/>
      <c r="AG173"/>
      <c r="AY173"/>
    </row>
    <row r="174" spans="1:51" s="2" customFormat="1" x14ac:dyDescent="0.25">
      <c r="A174"/>
      <c r="B174"/>
      <c r="C174"/>
      <c r="D174"/>
      <c r="E174" s="1"/>
      <c r="F174"/>
      <c r="G174"/>
      <c r="H174"/>
      <c r="J174"/>
      <c r="K174"/>
      <c r="L174"/>
      <c r="M174"/>
      <c r="N174"/>
      <c r="O174"/>
      <c r="P174"/>
      <c r="Q174"/>
      <c r="R174"/>
      <c r="S174"/>
      <c r="T174"/>
      <c r="U174"/>
      <c r="V174"/>
      <c r="W174"/>
      <c r="X174"/>
      <c r="Y174"/>
      <c r="Z174"/>
      <c r="AA174"/>
      <c r="AB174"/>
      <c r="AC174"/>
      <c r="AD174"/>
      <c r="AE174"/>
      <c r="AF174"/>
      <c r="AG174"/>
      <c r="AY174"/>
    </row>
    <row r="175" spans="1:51" s="2" customFormat="1" x14ac:dyDescent="0.25">
      <c r="A175"/>
      <c r="B175"/>
      <c r="C175"/>
      <c r="D175"/>
      <c r="E175" s="1"/>
      <c r="F175"/>
      <c r="G175"/>
      <c r="H175"/>
      <c r="J175"/>
      <c r="K175"/>
      <c r="L175"/>
      <c r="M175"/>
      <c r="N175"/>
      <c r="O175"/>
      <c r="P175"/>
      <c r="Q175"/>
      <c r="R175"/>
      <c r="S175"/>
      <c r="T175"/>
      <c r="U175"/>
      <c r="V175"/>
      <c r="W175"/>
      <c r="X175"/>
      <c r="Y175"/>
      <c r="Z175"/>
      <c r="AA175"/>
      <c r="AB175"/>
      <c r="AC175"/>
      <c r="AD175"/>
      <c r="AE175"/>
      <c r="AF175"/>
      <c r="AG175"/>
      <c r="AY175"/>
    </row>
    <row r="176" spans="1:51" s="2" customFormat="1" x14ac:dyDescent="0.25">
      <c r="A176"/>
      <c r="B176"/>
      <c r="C176"/>
      <c r="D176"/>
      <c r="E176" s="1"/>
      <c r="F176"/>
      <c r="G176"/>
      <c r="H176"/>
      <c r="J176"/>
      <c r="K176"/>
      <c r="L176"/>
      <c r="M176"/>
      <c r="N176"/>
      <c r="O176"/>
      <c r="P176"/>
      <c r="Q176"/>
      <c r="R176"/>
      <c r="S176"/>
      <c r="T176"/>
      <c r="U176"/>
      <c r="V176"/>
      <c r="W176"/>
      <c r="X176"/>
      <c r="Y176"/>
      <c r="Z176"/>
      <c r="AA176"/>
      <c r="AB176"/>
      <c r="AC176"/>
      <c r="AD176"/>
      <c r="AE176"/>
      <c r="AF176"/>
      <c r="AG176"/>
      <c r="AY176"/>
    </row>
    <row r="177" spans="1:51" s="2" customFormat="1" x14ac:dyDescent="0.25">
      <c r="A177"/>
      <c r="B177"/>
      <c r="C177"/>
      <c r="D177"/>
      <c r="E177" s="1"/>
      <c r="F177"/>
      <c r="G177"/>
      <c r="H177"/>
      <c r="J177"/>
      <c r="K177"/>
      <c r="L177"/>
      <c r="M177"/>
      <c r="N177"/>
      <c r="O177"/>
      <c r="P177"/>
      <c r="Q177"/>
      <c r="R177"/>
      <c r="S177"/>
      <c r="T177"/>
      <c r="U177"/>
      <c r="V177"/>
      <c r="W177"/>
      <c r="X177"/>
      <c r="Y177"/>
      <c r="Z177"/>
      <c r="AA177"/>
      <c r="AB177"/>
      <c r="AC177"/>
      <c r="AD177"/>
      <c r="AE177"/>
      <c r="AF177"/>
      <c r="AG177"/>
      <c r="AY177"/>
    </row>
    <row r="178" spans="1:51" s="2" customFormat="1" x14ac:dyDescent="0.25">
      <c r="A178"/>
      <c r="B178"/>
      <c r="C178"/>
      <c r="D178"/>
      <c r="E178" s="1"/>
      <c r="F178"/>
      <c r="G178"/>
      <c r="H178"/>
      <c r="J178"/>
      <c r="K178"/>
      <c r="L178"/>
      <c r="M178"/>
      <c r="N178"/>
      <c r="O178"/>
      <c r="P178"/>
      <c r="Q178"/>
      <c r="R178"/>
      <c r="S178"/>
      <c r="T178"/>
      <c r="U178"/>
      <c r="V178"/>
      <c r="W178"/>
      <c r="X178"/>
      <c r="Y178"/>
      <c r="Z178"/>
      <c r="AA178"/>
      <c r="AB178"/>
      <c r="AC178"/>
      <c r="AD178"/>
      <c r="AE178"/>
      <c r="AF178"/>
      <c r="AG178"/>
      <c r="AY178"/>
    </row>
    <row r="179" spans="1:51" s="2" customFormat="1" x14ac:dyDescent="0.25">
      <c r="A179"/>
      <c r="B179"/>
      <c r="C179"/>
      <c r="D179"/>
      <c r="E179" s="1"/>
      <c r="F179"/>
      <c r="G179"/>
      <c r="H179"/>
      <c r="J179"/>
      <c r="K179"/>
      <c r="L179"/>
      <c r="M179"/>
      <c r="N179"/>
      <c r="O179"/>
      <c r="P179"/>
      <c r="Q179"/>
      <c r="R179"/>
      <c r="S179"/>
      <c r="T179"/>
      <c r="U179"/>
      <c r="V179"/>
      <c r="W179"/>
      <c r="X179"/>
      <c r="Y179"/>
      <c r="Z179"/>
      <c r="AA179"/>
      <c r="AB179"/>
      <c r="AC179"/>
      <c r="AD179"/>
      <c r="AE179"/>
      <c r="AF179"/>
      <c r="AG179"/>
      <c r="AY179"/>
    </row>
    <row r="180" spans="1:51" s="2" customFormat="1" x14ac:dyDescent="0.25">
      <c r="A180"/>
      <c r="B180"/>
      <c r="C180"/>
      <c r="D180"/>
      <c r="E180" s="1"/>
      <c r="F180"/>
      <c r="G180"/>
      <c r="H180"/>
      <c r="J180"/>
      <c r="K180"/>
      <c r="L180"/>
      <c r="M180"/>
      <c r="N180"/>
      <c r="O180"/>
      <c r="P180"/>
      <c r="Q180"/>
      <c r="R180"/>
      <c r="S180"/>
      <c r="T180"/>
      <c r="U180"/>
      <c r="V180"/>
      <c r="W180"/>
      <c r="X180"/>
      <c r="Y180"/>
      <c r="Z180"/>
      <c r="AA180"/>
      <c r="AB180"/>
      <c r="AC180"/>
      <c r="AD180"/>
      <c r="AE180"/>
      <c r="AF180"/>
      <c r="AG180"/>
      <c r="AY180"/>
    </row>
    <row r="181" spans="1:51" s="2" customFormat="1" x14ac:dyDescent="0.25">
      <c r="A181"/>
      <c r="B181"/>
      <c r="C181"/>
      <c r="D181"/>
      <c r="E181" s="1"/>
      <c r="F181"/>
      <c r="G181"/>
      <c r="H181"/>
      <c r="J181"/>
      <c r="K181"/>
      <c r="L181"/>
      <c r="M181"/>
      <c r="N181"/>
      <c r="O181"/>
      <c r="P181"/>
      <c r="Q181"/>
      <c r="R181"/>
      <c r="S181"/>
      <c r="T181"/>
      <c r="U181"/>
      <c r="V181"/>
      <c r="W181"/>
      <c r="X181"/>
      <c r="Y181"/>
      <c r="Z181"/>
      <c r="AA181"/>
      <c r="AB181"/>
      <c r="AC181"/>
      <c r="AD181"/>
      <c r="AE181"/>
      <c r="AF181"/>
      <c r="AG181"/>
      <c r="AY181"/>
    </row>
    <row r="182" spans="1:51" s="2" customFormat="1" x14ac:dyDescent="0.25">
      <c r="A182"/>
      <c r="B182"/>
      <c r="C182"/>
      <c r="D182"/>
      <c r="E182" s="1"/>
      <c r="F182"/>
      <c r="G182"/>
      <c r="H182"/>
      <c r="J182"/>
      <c r="K182"/>
      <c r="L182"/>
      <c r="M182"/>
      <c r="N182"/>
      <c r="O182"/>
      <c r="P182"/>
      <c r="Q182"/>
      <c r="R182"/>
      <c r="S182"/>
      <c r="T182"/>
      <c r="U182"/>
      <c r="V182"/>
      <c r="W182"/>
      <c r="X182"/>
      <c r="Y182"/>
      <c r="Z182"/>
      <c r="AA182"/>
      <c r="AB182"/>
      <c r="AC182"/>
      <c r="AD182"/>
      <c r="AE182"/>
      <c r="AF182"/>
      <c r="AG182"/>
      <c r="AY182"/>
    </row>
    <row r="183" spans="1:51" s="2" customFormat="1" x14ac:dyDescent="0.25">
      <c r="A183"/>
      <c r="B183"/>
      <c r="C183"/>
      <c r="D183"/>
      <c r="E183" s="1"/>
      <c r="F183"/>
      <c r="G183"/>
      <c r="H183"/>
      <c r="J183"/>
      <c r="K183"/>
      <c r="L183"/>
      <c r="M183"/>
      <c r="N183"/>
      <c r="O183"/>
      <c r="P183"/>
      <c r="Q183"/>
      <c r="R183"/>
      <c r="S183"/>
      <c r="T183"/>
      <c r="U183"/>
      <c r="V183"/>
      <c r="W183"/>
      <c r="X183"/>
      <c r="Y183"/>
      <c r="Z183"/>
      <c r="AA183"/>
      <c r="AB183"/>
      <c r="AC183"/>
      <c r="AD183"/>
      <c r="AE183"/>
      <c r="AF183"/>
      <c r="AG183"/>
      <c r="AY183"/>
    </row>
    <row r="184" spans="1:51" s="2" customFormat="1" x14ac:dyDescent="0.25">
      <c r="A184"/>
      <c r="B184"/>
      <c r="C184"/>
      <c r="D184"/>
      <c r="E184" s="1"/>
      <c r="F184"/>
      <c r="G184"/>
      <c r="H184"/>
      <c r="J184"/>
      <c r="K184"/>
      <c r="L184"/>
      <c r="M184"/>
      <c r="N184"/>
      <c r="O184"/>
      <c r="P184"/>
      <c r="Q184"/>
      <c r="R184"/>
      <c r="S184"/>
      <c r="T184"/>
      <c r="U184"/>
      <c r="V184"/>
      <c r="W184"/>
      <c r="X184"/>
      <c r="Y184"/>
      <c r="Z184"/>
      <c r="AA184"/>
      <c r="AB184"/>
      <c r="AC184"/>
      <c r="AD184"/>
      <c r="AE184"/>
      <c r="AF184"/>
      <c r="AG184"/>
      <c r="AY184"/>
    </row>
    <row r="185" spans="1:51" s="2" customFormat="1" x14ac:dyDescent="0.25">
      <c r="A185"/>
      <c r="B185"/>
      <c r="C185"/>
      <c r="D185"/>
      <c r="E185" s="1"/>
      <c r="F185"/>
      <c r="G185"/>
      <c r="H185"/>
      <c r="J185"/>
      <c r="K185"/>
      <c r="L185"/>
      <c r="M185"/>
      <c r="N185"/>
      <c r="O185"/>
      <c r="P185"/>
      <c r="Q185"/>
      <c r="R185"/>
      <c r="S185"/>
      <c r="T185"/>
      <c r="U185"/>
      <c r="V185"/>
      <c r="W185"/>
      <c r="X185"/>
      <c r="Y185"/>
      <c r="Z185"/>
      <c r="AA185"/>
      <c r="AB185"/>
      <c r="AC185"/>
      <c r="AD185"/>
      <c r="AE185"/>
      <c r="AF185"/>
      <c r="AG185"/>
      <c r="AY185"/>
    </row>
    <row r="186" spans="1:51" s="2" customFormat="1" x14ac:dyDescent="0.25">
      <c r="A186"/>
      <c r="B186"/>
      <c r="C186"/>
      <c r="D186"/>
      <c r="E186" s="1"/>
      <c r="F186"/>
      <c r="G186"/>
      <c r="H186"/>
      <c r="J186"/>
      <c r="K186"/>
      <c r="L186"/>
      <c r="M186"/>
      <c r="N186"/>
      <c r="O186"/>
      <c r="P186"/>
      <c r="Q186"/>
      <c r="R186"/>
      <c r="S186"/>
      <c r="T186"/>
      <c r="U186"/>
      <c r="V186"/>
      <c r="W186"/>
      <c r="X186"/>
      <c r="Y186"/>
      <c r="Z186"/>
      <c r="AA186"/>
      <c r="AB186"/>
      <c r="AC186"/>
      <c r="AD186"/>
      <c r="AE186"/>
      <c r="AF186"/>
      <c r="AG186"/>
      <c r="AY186"/>
    </row>
    <row r="187" spans="1:51" s="2" customFormat="1" x14ac:dyDescent="0.25">
      <c r="A187"/>
      <c r="B187"/>
      <c r="C187"/>
      <c r="D187"/>
      <c r="E187" s="1"/>
      <c r="F187"/>
      <c r="G187"/>
      <c r="H187"/>
      <c r="J187"/>
      <c r="K187"/>
      <c r="L187"/>
      <c r="M187"/>
      <c r="N187"/>
      <c r="O187"/>
      <c r="P187"/>
      <c r="Q187"/>
      <c r="R187"/>
      <c r="S187"/>
      <c r="T187"/>
      <c r="U187"/>
      <c r="V187"/>
      <c r="W187"/>
      <c r="X187"/>
      <c r="Y187"/>
      <c r="Z187"/>
      <c r="AA187"/>
      <c r="AB187"/>
      <c r="AC187"/>
      <c r="AD187"/>
      <c r="AE187"/>
      <c r="AF187"/>
      <c r="AG187"/>
      <c r="AY187"/>
    </row>
    <row r="188" spans="1:51" s="2" customFormat="1" x14ac:dyDescent="0.25">
      <c r="A188"/>
      <c r="B188"/>
      <c r="C188"/>
      <c r="D188"/>
      <c r="E188" s="1"/>
      <c r="F188"/>
      <c r="G188"/>
      <c r="H188"/>
      <c r="J188"/>
      <c r="K188"/>
      <c r="L188"/>
      <c r="M188"/>
      <c r="N188"/>
      <c r="O188"/>
      <c r="P188"/>
      <c r="Q188"/>
      <c r="R188"/>
      <c r="S188"/>
      <c r="T188"/>
      <c r="U188"/>
      <c r="V188"/>
      <c r="W188"/>
      <c r="X188"/>
      <c r="Y188"/>
      <c r="Z188"/>
      <c r="AA188"/>
      <c r="AB188"/>
      <c r="AC188"/>
      <c r="AD188"/>
      <c r="AE188"/>
      <c r="AF188"/>
      <c r="AG188"/>
      <c r="AY188"/>
    </row>
    <row r="189" spans="1:51" s="2" customFormat="1" x14ac:dyDescent="0.25">
      <c r="A189"/>
      <c r="B189"/>
      <c r="C189"/>
      <c r="D189"/>
      <c r="E189" s="1"/>
      <c r="F189"/>
      <c r="G189"/>
      <c r="H189"/>
      <c r="J189"/>
      <c r="K189"/>
      <c r="L189"/>
      <c r="M189"/>
      <c r="N189"/>
      <c r="O189"/>
      <c r="P189"/>
      <c r="Q189"/>
      <c r="R189"/>
      <c r="S189"/>
      <c r="T189"/>
      <c r="U189"/>
      <c r="V189"/>
      <c r="W189"/>
      <c r="X189"/>
      <c r="Y189"/>
      <c r="Z189"/>
      <c r="AA189"/>
      <c r="AB189"/>
      <c r="AC189"/>
      <c r="AD189"/>
      <c r="AE189"/>
      <c r="AF189"/>
      <c r="AG189"/>
      <c r="AY189"/>
    </row>
    <row r="190" spans="1:51" s="2" customFormat="1" x14ac:dyDescent="0.25">
      <c r="A190"/>
      <c r="B190"/>
      <c r="C190"/>
      <c r="D190"/>
      <c r="E190" s="1"/>
      <c r="F190"/>
      <c r="G190"/>
      <c r="H190"/>
      <c r="J190"/>
      <c r="K190"/>
      <c r="L190"/>
      <c r="M190"/>
      <c r="N190"/>
      <c r="O190"/>
      <c r="P190"/>
      <c r="Q190"/>
      <c r="R190"/>
      <c r="S190"/>
      <c r="T190"/>
      <c r="U190"/>
      <c r="V190"/>
      <c r="W190"/>
      <c r="X190"/>
      <c r="Y190"/>
      <c r="Z190"/>
      <c r="AA190"/>
      <c r="AB190"/>
      <c r="AC190"/>
      <c r="AD190"/>
      <c r="AE190"/>
      <c r="AF190"/>
      <c r="AG190"/>
      <c r="AY190"/>
    </row>
    <row r="191" spans="1:51" s="2" customFormat="1" x14ac:dyDescent="0.25">
      <c r="A191"/>
      <c r="B191"/>
      <c r="C191"/>
      <c r="D191"/>
      <c r="E191" s="1"/>
      <c r="F191"/>
      <c r="G191"/>
      <c r="H191"/>
      <c r="J191"/>
      <c r="K191"/>
      <c r="L191"/>
      <c r="M191"/>
      <c r="N191"/>
      <c r="O191"/>
      <c r="P191"/>
      <c r="Q191"/>
      <c r="R191"/>
      <c r="S191"/>
      <c r="T191"/>
      <c r="U191"/>
      <c r="V191"/>
      <c r="W191"/>
      <c r="X191"/>
      <c r="Y191"/>
      <c r="Z191"/>
      <c r="AA191"/>
      <c r="AB191"/>
      <c r="AC191"/>
      <c r="AD191"/>
      <c r="AE191"/>
      <c r="AF191"/>
      <c r="AG191"/>
      <c r="AY191"/>
    </row>
    <row r="192" spans="1:51" s="2" customFormat="1" x14ac:dyDescent="0.25">
      <c r="A192"/>
      <c r="B192"/>
      <c r="C192"/>
      <c r="D192"/>
      <c r="E192" s="1"/>
      <c r="F192"/>
      <c r="G192"/>
      <c r="H192"/>
      <c r="J192"/>
      <c r="K192"/>
      <c r="L192"/>
      <c r="M192"/>
      <c r="N192"/>
      <c r="O192"/>
      <c r="P192"/>
      <c r="Q192"/>
      <c r="R192"/>
      <c r="S192"/>
      <c r="T192"/>
      <c r="U192"/>
      <c r="V192"/>
      <c r="W192"/>
      <c r="X192"/>
      <c r="Y192"/>
      <c r="Z192"/>
      <c r="AA192"/>
      <c r="AB192"/>
      <c r="AC192"/>
      <c r="AD192"/>
      <c r="AE192"/>
      <c r="AF192"/>
      <c r="AG192"/>
      <c r="AY192"/>
    </row>
    <row r="193" spans="1:51" s="2" customFormat="1" x14ac:dyDescent="0.25">
      <c r="A193"/>
      <c r="B193"/>
      <c r="C193"/>
      <c r="D193"/>
      <c r="E193" s="1"/>
      <c r="F193"/>
      <c r="G193"/>
      <c r="H193"/>
      <c r="J193"/>
      <c r="K193"/>
      <c r="L193"/>
      <c r="M193"/>
      <c r="N193"/>
      <c r="O193"/>
      <c r="P193"/>
      <c r="Q193"/>
      <c r="R193"/>
      <c r="S193"/>
      <c r="T193"/>
      <c r="U193"/>
      <c r="V193"/>
      <c r="W193"/>
      <c r="X193"/>
      <c r="Y193"/>
      <c r="Z193"/>
      <c r="AA193"/>
      <c r="AB193"/>
      <c r="AC193"/>
      <c r="AD193"/>
      <c r="AE193"/>
      <c r="AF193"/>
      <c r="AG193"/>
      <c r="AY193"/>
    </row>
    <row r="194" spans="1:51" s="2" customFormat="1" x14ac:dyDescent="0.25">
      <c r="A194"/>
      <c r="B194"/>
      <c r="C194"/>
      <c r="D194"/>
      <c r="E194" s="1"/>
      <c r="F194"/>
      <c r="G194"/>
      <c r="H194"/>
      <c r="J194"/>
      <c r="K194"/>
      <c r="L194"/>
      <c r="M194"/>
      <c r="N194"/>
      <c r="O194"/>
      <c r="P194"/>
      <c r="Q194"/>
      <c r="R194"/>
      <c r="S194"/>
      <c r="T194"/>
      <c r="U194"/>
      <c r="V194"/>
      <c r="W194"/>
      <c r="X194"/>
      <c r="Y194"/>
      <c r="Z194"/>
      <c r="AA194"/>
      <c r="AB194"/>
      <c r="AC194"/>
      <c r="AD194"/>
      <c r="AE194"/>
      <c r="AF194"/>
      <c r="AG194"/>
      <c r="AY194"/>
    </row>
    <row r="195" spans="1:51" s="2" customFormat="1" x14ac:dyDescent="0.25">
      <c r="A195"/>
      <c r="B195"/>
      <c r="C195"/>
      <c r="D195"/>
      <c r="E195" s="1"/>
      <c r="F195"/>
      <c r="G195"/>
      <c r="H195"/>
      <c r="J195"/>
      <c r="K195"/>
      <c r="L195"/>
      <c r="M195"/>
      <c r="N195"/>
      <c r="O195"/>
      <c r="P195"/>
      <c r="Q195"/>
      <c r="R195"/>
      <c r="S195"/>
      <c r="T195"/>
      <c r="U195"/>
      <c r="V195"/>
      <c r="W195"/>
      <c r="X195"/>
      <c r="Y195"/>
      <c r="Z195"/>
      <c r="AA195"/>
      <c r="AB195"/>
      <c r="AC195"/>
      <c r="AD195"/>
      <c r="AE195"/>
      <c r="AF195"/>
      <c r="AG195"/>
      <c r="AY195"/>
    </row>
    <row r="196" spans="1:51" s="2" customFormat="1" x14ac:dyDescent="0.25">
      <c r="A196"/>
      <c r="B196"/>
      <c r="C196"/>
      <c r="D196"/>
      <c r="E196" s="1"/>
      <c r="F196"/>
      <c r="G196"/>
      <c r="H196"/>
      <c r="J196"/>
      <c r="K196"/>
      <c r="L196"/>
      <c r="M196"/>
      <c r="N196"/>
      <c r="O196"/>
      <c r="P196"/>
      <c r="Q196"/>
      <c r="R196"/>
      <c r="S196"/>
      <c r="T196"/>
      <c r="U196"/>
      <c r="V196"/>
      <c r="W196"/>
      <c r="X196"/>
      <c r="Y196"/>
      <c r="Z196"/>
      <c r="AA196"/>
      <c r="AB196"/>
      <c r="AC196"/>
      <c r="AD196"/>
      <c r="AE196"/>
      <c r="AF196"/>
      <c r="AG196"/>
      <c r="AY196"/>
    </row>
    <row r="197" spans="1:51" s="2" customFormat="1" x14ac:dyDescent="0.25">
      <c r="A197"/>
      <c r="B197"/>
      <c r="C197"/>
      <c r="D197"/>
      <c r="E197" s="1"/>
      <c r="F197"/>
      <c r="G197"/>
      <c r="H197"/>
      <c r="J197"/>
      <c r="K197"/>
      <c r="L197"/>
      <c r="M197"/>
      <c r="N197"/>
      <c r="O197"/>
      <c r="P197"/>
      <c r="Q197"/>
      <c r="R197"/>
      <c r="S197"/>
      <c r="T197"/>
      <c r="U197"/>
      <c r="V197"/>
      <c r="W197"/>
      <c r="X197"/>
      <c r="Y197"/>
      <c r="Z197"/>
      <c r="AA197"/>
      <c r="AB197"/>
      <c r="AC197"/>
      <c r="AD197"/>
      <c r="AE197"/>
      <c r="AF197"/>
      <c r="AG197"/>
      <c r="AY197"/>
    </row>
    <row r="198" spans="1:51" s="2" customFormat="1" x14ac:dyDescent="0.25">
      <c r="A198"/>
      <c r="B198"/>
      <c r="C198"/>
      <c r="D198"/>
      <c r="E198" s="1"/>
      <c r="F198"/>
      <c r="G198"/>
      <c r="H198"/>
      <c r="J198"/>
      <c r="K198"/>
      <c r="L198"/>
      <c r="M198"/>
      <c r="N198"/>
      <c r="O198"/>
      <c r="P198"/>
      <c r="Q198"/>
      <c r="R198"/>
      <c r="S198"/>
      <c r="T198"/>
      <c r="U198"/>
      <c r="V198"/>
      <c r="W198"/>
      <c r="X198"/>
      <c r="Y198"/>
      <c r="Z198"/>
      <c r="AA198"/>
      <c r="AB198"/>
      <c r="AC198"/>
      <c r="AD198"/>
      <c r="AE198"/>
      <c r="AF198"/>
      <c r="AG198"/>
      <c r="AY198"/>
    </row>
    <row r="199" spans="1:51" s="2" customFormat="1" x14ac:dyDescent="0.25">
      <c r="A199"/>
      <c r="B199"/>
      <c r="C199"/>
      <c r="D199"/>
      <c r="E199" s="1"/>
      <c r="F199"/>
      <c r="G199"/>
      <c r="H199"/>
      <c r="J199"/>
      <c r="K199"/>
      <c r="L199"/>
      <c r="M199"/>
      <c r="N199"/>
      <c r="O199"/>
      <c r="P199"/>
      <c r="Q199"/>
      <c r="R199"/>
      <c r="S199"/>
      <c r="T199"/>
      <c r="U199"/>
      <c r="V199"/>
      <c r="W199"/>
      <c r="X199"/>
      <c r="Y199"/>
      <c r="Z199"/>
      <c r="AA199"/>
      <c r="AB199"/>
      <c r="AC199"/>
      <c r="AD199"/>
      <c r="AE199"/>
      <c r="AF199"/>
      <c r="AG199"/>
      <c r="AY199"/>
    </row>
    <row r="200" spans="1:51" s="2" customFormat="1" x14ac:dyDescent="0.25">
      <c r="A200"/>
      <c r="B200"/>
      <c r="C200"/>
      <c r="D200"/>
      <c r="E200" s="1"/>
      <c r="F200"/>
      <c r="G200"/>
      <c r="H200"/>
      <c r="J200"/>
      <c r="K200"/>
      <c r="L200"/>
      <c r="M200"/>
      <c r="N200"/>
      <c r="O200"/>
      <c r="P200"/>
      <c r="Q200"/>
      <c r="R200"/>
      <c r="S200"/>
      <c r="T200"/>
      <c r="U200"/>
      <c r="V200"/>
      <c r="W200"/>
      <c r="X200"/>
      <c r="Y200"/>
      <c r="Z200"/>
      <c r="AA200"/>
      <c r="AB200"/>
      <c r="AC200"/>
      <c r="AD200"/>
      <c r="AE200"/>
      <c r="AF200"/>
      <c r="AG200"/>
      <c r="AY200"/>
    </row>
    <row r="201" spans="1:51" s="2" customFormat="1" x14ac:dyDescent="0.25">
      <c r="A201"/>
      <c r="B201"/>
      <c r="C201"/>
      <c r="D201"/>
      <c r="E201" s="1"/>
      <c r="F201"/>
      <c r="G201"/>
      <c r="H201"/>
      <c r="J201"/>
      <c r="K201"/>
      <c r="L201"/>
      <c r="M201"/>
      <c r="N201"/>
      <c r="O201"/>
      <c r="P201"/>
      <c r="Q201"/>
      <c r="R201"/>
      <c r="S201"/>
      <c r="T201"/>
      <c r="U201"/>
      <c r="V201"/>
      <c r="W201"/>
      <c r="X201"/>
      <c r="Y201"/>
      <c r="Z201"/>
      <c r="AA201"/>
      <c r="AB201"/>
      <c r="AC201"/>
      <c r="AD201"/>
      <c r="AE201"/>
      <c r="AF201"/>
      <c r="AG201"/>
      <c r="AY201"/>
    </row>
    <row r="202" spans="1:51" s="2" customFormat="1" x14ac:dyDescent="0.25">
      <c r="A202"/>
      <c r="B202"/>
      <c r="C202"/>
      <c r="D202"/>
      <c r="E202" s="1"/>
      <c r="F202"/>
      <c r="G202"/>
      <c r="H202"/>
      <c r="J202"/>
      <c r="K202"/>
      <c r="L202"/>
      <c r="M202"/>
      <c r="N202"/>
      <c r="O202"/>
      <c r="P202"/>
      <c r="Q202"/>
      <c r="R202"/>
      <c r="S202"/>
      <c r="T202"/>
      <c r="U202"/>
      <c r="V202"/>
      <c r="W202"/>
      <c r="X202"/>
      <c r="Y202"/>
      <c r="Z202"/>
      <c r="AA202"/>
      <c r="AB202"/>
      <c r="AC202"/>
      <c r="AD202"/>
      <c r="AE202"/>
      <c r="AF202"/>
      <c r="AG202"/>
      <c r="AY202"/>
    </row>
    <row r="203" spans="1:51" s="2" customFormat="1" x14ac:dyDescent="0.25">
      <c r="A203"/>
      <c r="B203"/>
      <c r="C203"/>
      <c r="D203"/>
      <c r="E203" s="1"/>
      <c r="F203"/>
      <c r="G203"/>
      <c r="H203"/>
      <c r="J203"/>
      <c r="K203"/>
      <c r="L203"/>
      <c r="M203"/>
      <c r="N203"/>
      <c r="O203"/>
      <c r="P203"/>
      <c r="Q203"/>
      <c r="R203"/>
      <c r="S203"/>
      <c r="T203"/>
      <c r="U203"/>
      <c r="V203"/>
      <c r="W203"/>
      <c r="X203"/>
      <c r="Y203"/>
      <c r="Z203"/>
      <c r="AA203"/>
      <c r="AB203"/>
      <c r="AC203"/>
      <c r="AD203"/>
      <c r="AE203"/>
      <c r="AF203"/>
      <c r="AG203"/>
      <c r="AY203"/>
    </row>
    <row r="204" spans="1:51" s="2" customFormat="1" x14ac:dyDescent="0.25">
      <c r="A204"/>
      <c r="B204"/>
      <c r="C204"/>
      <c r="D204"/>
      <c r="E204" s="1"/>
      <c r="F204"/>
      <c r="G204"/>
      <c r="H204"/>
      <c r="J204"/>
      <c r="K204"/>
      <c r="L204"/>
      <c r="M204"/>
      <c r="N204"/>
      <c r="O204"/>
      <c r="P204"/>
      <c r="Q204"/>
      <c r="R204"/>
      <c r="S204"/>
      <c r="T204"/>
      <c r="U204"/>
      <c r="V204"/>
      <c r="W204"/>
      <c r="X204"/>
      <c r="Y204"/>
      <c r="Z204"/>
      <c r="AA204"/>
      <c r="AB204"/>
      <c r="AC204"/>
      <c r="AD204"/>
      <c r="AE204"/>
      <c r="AF204"/>
      <c r="AG204"/>
      <c r="AY204"/>
    </row>
    <row r="205" spans="1:51" s="2" customFormat="1" x14ac:dyDescent="0.25">
      <c r="A205"/>
      <c r="B205"/>
      <c r="C205"/>
      <c r="D205"/>
      <c r="E205" s="1"/>
      <c r="F205"/>
      <c r="G205"/>
      <c r="H205"/>
      <c r="J205"/>
      <c r="K205"/>
      <c r="L205"/>
      <c r="M205"/>
      <c r="N205"/>
      <c r="O205"/>
      <c r="P205"/>
      <c r="Q205"/>
      <c r="R205"/>
      <c r="S205"/>
      <c r="T205"/>
      <c r="U205"/>
      <c r="V205"/>
      <c r="W205"/>
      <c r="X205"/>
      <c r="Y205"/>
      <c r="Z205"/>
      <c r="AA205"/>
      <c r="AB205"/>
      <c r="AC205"/>
      <c r="AD205"/>
      <c r="AE205"/>
      <c r="AF205"/>
      <c r="AG205"/>
      <c r="AY205"/>
    </row>
    <row r="206" spans="1:51" s="2" customFormat="1" x14ac:dyDescent="0.25">
      <c r="A206"/>
      <c r="B206"/>
      <c r="C206"/>
      <c r="D206"/>
      <c r="E206" s="1"/>
      <c r="F206"/>
      <c r="G206"/>
      <c r="H206"/>
      <c r="J206"/>
      <c r="K206"/>
      <c r="L206"/>
      <c r="M206"/>
      <c r="N206"/>
      <c r="O206"/>
      <c r="P206"/>
      <c r="Q206"/>
      <c r="R206"/>
      <c r="S206"/>
      <c r="T206"/>
      <c r="U206"/>
      <c r="V206"/>
      <c r="W206"/>
      <c r="X206"/>
      <c r="Y206"/>
      <c r="Z206"/>
      <c r="AA206"/>
      <c r="AB206"/>
      <c r="AC206"/>
      <c r="AD206"/>
      <c r="AE206"/>
      <c r="AF206"/>
      <c r="AG206"/>
      <c r="AY206"/>
    </row>
    <row r="207" spans="1:51" s="2" customFormat="1" x14ac:dyDescent="0.25">
      <c r="A207"/>
      <c r="B207"/>
      <c r="C207"/>
      <c r="D207"/>
      <c r="E207" s="1"/>
      <c r="F207"/>
      <c r="G207"/>
      <c r="H207"/>
      <c r="J207"/>
      <c r="K207"/>
      <c r="L207"/>
      <c r="M207"/>
      <c r="N207"/>
      <c r="O207"/>
      <c r="P207"/>
      <c r="Q207"/>
      <c r="R207"/>
      <c r="S207"/>
      <c r="T207"/>
      <c r="U207"/>
      <c r="V207"/>
      <c r="W207"/>
      <c r="X207"/>
      <c r="Y207"/>
      <c r="Z207"/>
      <c r="AA207"/>
      <c r="AB207"/>
      <c r="AC207"/>
      <c r="AD207"/>
      <c r="AE207"/>
      <c r="AF207"/>
      <c r="AG207"/>
      <c r="AY207"/>
    </row>
    <row r="208" spans="1:51" s="2" customFormat="1" x14ac:dyDescent="0.25">
      <c r="A208"/>
      <c r="B208"/>
      <c r="C208"/>
      <c r="D208"/>
      <c r="E208" s="1"/>
      <c r="F208"/>
      <c r="G208"/>
      <c r="H208"/>
      <c r="J208"/>
      <c r="K208"/>
      <c r="L208"/>
      <c r="M208"/>
      <c r="N208"/>
      <c r="O208"/>
      <c r="P208"/>
      <c r="Q208"/>
      <c r="R208"/>
      <c r="S208"/>
      <c r="T208"/>
      <c r="U208"/>
      <c r="V208"/>
      <c r="W208"/>
      <c r="X208"/>
      <c r="Y208"/>
      <c r="Z208"/>
      <c r="AA208"/>
      <c r="AB208"/>
      <c r="AC208"/>
      <c r="AD208"/>
      <c r="AE208"/>
      <c r="AF208"/>
      <c r="AG208"/>
      <c r="AY208"/>
    </row>
    <row r="209" spans="1:51" s="2" customFormat="1" x14ac:dyDescent="0.25">
      <c r="A209"/>
      <c r="B209"/>
      <c r="C209"/>
      <c r="D209"/>
      <c r="E209" s="1"/>
      <c r="F209"/>
      <c r="G209"/>
      <c r="H209"/>
      <c r="J209"/>
      <c r="K209"/>
      <c r="L209"/>
      <c r="M209"/>
      <c r="N209"/>
      <c r="O209"/>
      <c r="P209"/>
      <c r="Q209"/>
      <c r="R209"/>
      <c r="S209"/>
      <c r="T209"/>
      <c r="U209"/>
      <c r="V209"/>
      <c r="W209"/>
      <c r="X209"/>
      <c r="Y209"/>
      <c r="Z209"/>
      <c r="AA209"/>
      <c r="AB209"/>
      <c r="AC209"/>
      <c r="AD209"/>
      <c r="AE209"/>
      <c r="AF209"/>
      <c r="AG209"/>
      <c r="AY209"/>
    </row>
    <row r="210" spans="1:51" s="2" customFormat="1" x14ac:dyDescent="0.25">
      <c r="A210"/>
      <c r="B210"/>
      <c r="C210"/>
      <c r="D210"/>
      <c r="E210" s="1"/>
      <c r="F210"/>
      <c r="G210"/>
      <c r="H210"/>
      <c r="J210"/>
      <c r="K210"/>
      <c r="L210"/>
      <c r="M210"/>
      <c r="N210"/>
      <c r="O210"/>
      <c r="P210"/>
      <c r="Q210"/>
      <c r="R210"/>
      <c r="S210"/>
      <c r="T210"/>
      <c r="U210"/>
      <c r="V210"/>
      <c r="W210"/>
      <c r="X210"/>
      <c r="Y210"/>
      <c r="Z210"/>
      <c r="AA210"/>
      <c r="AB210"/>
      <c r="AC210"/>
      <c r="AD210"/>
      <c r="AE210"/>
      <c r="AF210"/>
      <c r="AG210"/>
      <c r="AY210"/>
    </row>
    <row r="211" spans="1:51" s="2" customFormat="1" x14ac:dyDescent="0.25">
      <c r="A211"/>
      <c r="B211"/>
      <c r="C211"/>
      <c r="D211"/>
      <c r="E211" s="1"/>
      <c r="F211"/>
      <c r="G211"/>
      <c r="H211"/>
      <c r="J211"/>
      <c r="K211"/>
      <c r="L211"/>
      <c r="M211"/>
      <c r="N211"/>
      <c r="O211"/>
      <c r="P211"/>
      <c r="Q211"/>
      <c r="R211"/>
      <c r="S211"/>
      <c r="T211"/>
      <c r="U211"/>
      <c r="V211"/>
      <c r="W211"/>
      <c r="X211"/>
      <c r="Y211"/>
      <c r="Z211"/>
      <c r="AA211"/>
      <c r="AB211"/>
      <c r="AC211"/>
      <c r="AD211"/>
      <c r="AE211"/>
      <c r="AF211"/>
      <c r="AG211"/>
      <c r="AY211"/>
    </row>
    <row r="212" spans="1:51" s="2" customFormat="1" x14ac:dyDescent="0.25">
      <c r="A212"/>
      <c r="B212"/>
      <c r="C212"/>
      <c r="D212"/>
      <c r="E212" s="1"/>
      <c r="F212"/>
      <c r="G212"/>
      <c r="H212"/>
      <c r="J212"/>
      <c r="K212"/>
      <c r="L212"/>
      <c r="M212"/>
      <c r="N212"/>
      <c r="O212"/>
      <c r="P212"/>
      <c r="Q212"/>
      <c r="R212"/>
      <c r="S212"/>
      <c r="T212"/>
      <c r="U212"/>
      <c r="V212"/>
      <c r="W212"/>
      <c r="X212"/>
      <c r="Y212"/>
      <c r="Z212"/>
      <c r="AA212"/>
      <c r="AB212"/>
      <c r="AC212"/>
      <c r="AD212"/>
      <c r="AE212"/>
      <c r="AF212"/>
      <c r="AG212"/>
      <c r="AY212"/>
    </row>
    <row r="213" spans="1:51" s="2" customFormat="1" x14ac:dyDescent="0.25">
      <c r="A213"/>
      <c r="B213"/>
      <c r="C213"/>
      <c r="D213"/>
      <c r="E213" s="1"/>
      <c r="F213"/>
      <c r="G213"/>
      <c r="H213"/>
      <c r="J213"/>
      <c r="K213"/>
      <c r="L213"/>
      <c r="M213"/>
      <c r="N213"/>
      <c r="O213"/>
      <c r="P213"/>
      <c r="Q213"/>
      <c r="R213"/>
      <c r="S213"/>
      <c r="T213"/>
      <c r="U213"/>
      <c r="V213"/>
      <c r="W213"/>
      <c r="X213"/>
      <c r="Y213"/>
      <c r="Z213"/>
      <c r="AA213"/>
      <c r="AB213"/>
      <c r="AC213"/>
      <c r="AD213"/>
      <c r="AE213"/>
      <c r="AF213"/>
      <c r="AG213"/>
      <c r="AY213"/>
    </row>
    <row r="214" spans="1:51" s="2" customFormat="1" x14ac:dyDescent="0.25">
      <c r="A214"/>
      <c r="B214"/>
      <c r="C214"/>
      <c r="D214"/>
      <c r="E214" s="1"/>
      <c r="F214"/>
      <c r="G214"/>
      <c r="H214"/>
      <c r="J214"/>
      <c r="K214"/>
      <c r="L214"/>
      <c r="M214"/>
      <c r="N214"/>
      <c r="O214"/>
      <c r="P214"/>
      <c r="Q214"/>
      <c r="R214"/>
      <c r="S214"/>
      <c r="T214"/>
      <c r="U214"/>
      <c r="V214"/>
      <c r="W214"/>
      <c r="X214"/>
      <c r="Y214"/>
      <c r="Z214"/>
      <c r="AA214"/>
      <c r="AB214"/>
      <c r="AC214"/>
      <c r="AD214"/>
      <c r="AE214"/>
      <c r="AF214"/>
      <c r="AG214"/>
      <c r="AY214"/>
    </row>
    <row r="215" spans="1:51" s="2" customFormat="1" x14ac:dyDescent="0.25">
      <c r="A215"/>
      <c r="B215"/>
      <c r="C215"/>
      <c r="D215"/>
      <c r="E215" s="1"/>
      <c r="F215"/>
      <c r="G215"/>
      <c r="H215"/>
      <c r="J215"/>
      <c r="K215"/>
      <c r="L215"/>
      <c r="M215"/>
      <c r="N215"/>
      <c r="O215"/>
      <c r="P215"/>
      <c r="Q215"/>
      <c r="R215"/>
      <c r="S215"/>
      <c r="T215"/>
      <c r="U215"/>
      <c r="V215"/>
      <c r="W215"/>
      <c r="X215"/>
      <c r="Y215"/>
      <c r="Z215"/>
      <c r="AA215"/>
      <c r="AB215"/>
      <c r="AC215"/>
      <c r="AD215"/>
      <c r="AE215"/>
      <c r="AF215"/>
      <c r="AG215"/>
      <c r="AY215"/>
    </row>
    <row r="216" spans="1:51" s="2" customFormat="1" x14ac:dyDescent="0.25">
      <c r="A216"/>
      <c r="B216"/>
      <c r="C216"/>
      <c r="D216"/>
      <c r="E216" s="1"/>
      <c r="F216"/>
      <c r="G216"/>
      <c r="H216"/>
      <c r="J216"/>
      <c r="K216"/>
      <c r="L216"/>
      <c r="M216"/>
      <c r="N216"/>
      <c r="O216"/>
      <c r="P216"/>
      <c r="Q216"/>
      <c r="R216"/>
      <c r="S216"/>
      <c r="T216"/>
      <c r="U216"/>
      <c r="V216"/>
      <c r="W216"/>
      <c r="X216"/>
      <c r="Y216"/>
      <c r="Z216"/>
      <c r="AA216"/>
      <c r="AB216"/>
      <c r="AC216"/>
      <c r="AD216"/>
      <c r="AE216"/>
      <c r="AF216"/>
      <c r="AG216"/>
      <c r="AY216"/>
    </row>
    <row r="217" spans="1:51" s="2" customFormat="1" x14ac:dyDescent="0.25">
      <c r="A217"/>
      <c r="B217"/>
      <c r="C217"/>
      <c r="D217"/>
      <c r="E217" s="1"/>
      <c r="F217"/>
      <c r="G217"/>
      <c r="H217"/>
      <c r="J217"/>
      <c r="K217"/>
      <c r="L217"/>
      <c r="M217"/>
      <c r="N217"/>
      <c r="O217"/>
      <c r="P217"/>
      <c r="Q217"/>
      <c r="R217"/>
      <c r="S217"/>
      <c r="T217"/>
      <c r="U217"/>
      <c r="V217"/>
      <c r="W217"/>
      <c r="X217"/>
      <c r="Y217"/>
      <c r="Z217"/>
      <c r="AA217"/>
      <c r="AB217"/>
      <c r="AC217"/>
      <c r="AD217"/>
      <c r="AE217"/>
      <c r="AF217"/>
      <c r="AG217"/>
      <c r="AY217"/>
    </row>
    <row r="218" spans="1:51" s="2" customFormat="1" x14ac:dyDescent="0.25">
      <c r="A218"/>
      <c r="B218"/>
      <c r="C218"/>
      <c r="D218"/>
      <c r="E218" s="1"/>
      <c r="F218"/>
      <c r="G218"/>
      <c r="H218"/>
      <c r="J218"/>
      <c r="K218"/>
      <c r="L218"/>
      <c r="M218"/>
      <c r="N218"/>
      <c r="O218"/>
      <c r="P218"/>
      <c r="Q218"/>
      <c r="R218"/>
      <c r="S218"/>
      <c r="T218"/>
      <c r="U218"/>
      <c r="V218"/>
      <c r="W218"/>
      <c r="X218"/>
      <c r="Y218"/>
      <c r="Z218"/>
      <c r="AA218"/>
      <c r="AB218"/>
      <c r="AC218"/>
      <c r="AD218"/>
      <c r="AE218"/>
      <c r="AF218"/>
      <c r="AG218"/>
      <c r="AY218"/>
    </row>
    <row r="219" spans="1:51" s="2" customFormat="1" x14ac:dyDescent="0.25">
      <c r="A219"/>
      <c r="B219"/>
      <c r="C219"/>
      <c r="D219"/>
      <c r="E219" s="1"/>
      <c r="F219"/>
      <c r="G219"/>
      <c r="H219"/>
      <c r="J219"/>
      <c r="K219"/>
      <c r="L219"/>
      <c r="M219"/>
      <c r="N219"/>
      <c r="O219"/>
      <c r="P219"/>
      <c r="Q219"/>
      <c r="R219"/>
      <c r="S219"/>
      <c r="T219"/>
      <c r="U219"/>
      <c r="V219"/>
      <c r="W219"/>
      <c r="X219"/>
      <c r="Y219"/>
      <c r="Z219"/>
      <c r="AA219"/>
      <c r="AB219"/>
      <c r="AC219"/>
      <c r="AD219"/>
      <c r="AE219"/>
      <c r="AF219"/>
      <c r="AG219"/>
      <c r="AY219"/>
    </row>
    <row r="220" spans="1:51" s="2" customFormat="1" x14ac:dyDescent="0.25">
      <c r="A220"/>
      <c r="B220"/>
      <c r="C220"/>
      <c r="D220"/>
      <c r="E220" s="1"/>
      <c r="F220"/>
      <c r="G220"/>
      <c r="H220"/>
      <c r="J220"/>
      <c r="K220"/>
      <c r="L220"/>
      <c r="M220"/>
      <c r="N220"/>
      <c r="O220"/>
      <c r="P220"/>
      <c r="Q220"/>
      <c r="R220"/>
      <c r="S220"/>
      <c r="T220"/>
      <c r="U220"/>
      <c r="V220"/>
      <c r="W220"/>
      <c r="X220"/>
      <c r="Y220"/>
      <c r="Z220"/>
      <c r="AA220"/>
      <c r="AB220"/>
      <c r="AC220"/>
      <c r="AD220"/>
      <c r="AE220"/>
      <c r="AF220"/>
      <c r="AG220"/>
      <c r="AY220"/>
    </row>
    <row r="221" spans="1:51" s="2" customFormat="1" x14ac:dyDescent="0.25">
      <c r="A221"/>
      <c r="B221"/>
      <c r="C221"/>
      <c r="D221"/>
      <c r="E221" s="1"/>
      <c r="F221"/>
      <c r="G221"/>
      <c r="H221"/>
      <c r="J221"/>
      <c r="K221"/>
      <c r="L221"/>
      <c r="M221"/>
      <c r="N221"/>
      <c r="O221"/>
      <c r="P221"/>
      <c r="Q221"/>
      <c r="R221"/>
      <c r="S221"/>
      <c r="T221"/>
      <c r="U221"/>
      <c r="V221"/>
      <c r="W221"/>
      <c r="X221"/>
      <c r="Y221"/>
      <c r="Z221"/>
      <c r="AA221"/>
      <c r="AB221"/>
      <c r="AC221"/>
      <c r="AD221"/>
      <c r="AE221"/>
      <c r="AF221"/>
      <c r="AG221"/>
      <c r="AY221"/>
    </row>
    <row r="222" spans="1:51" s="2" customFormat="1" x14ac:dyDescent="0.25">
      <c r="A222"/>
      <c r="B222"/>
      <c r="C222"/>
      <c r="D222"/>
      <c r="E222" s="1"/>
      <c r="F222"/>
      <c r="G222"/>
      <c r="H222"/>
      <c r="J222"/>
      <c r="K222"/>
      <c r="L222"/>
      <c r="M222"/>
      <c r="N222"/>
      <c r="O222"/>
      <c r="P222"/>
      <c r="Q222"/>
      <c r="R222"/>
      <c r="S222"/>
      <c r="T222"/>
      <c r="U222"/>
      <c r="V222"/>
      <c r="W222"/>
      <c r="X222"/>
      <c r="Y222"/>
      <c r="Z222"/>
      <c r="AA222"/>
      <c r="AB222"/>
      <c r="AC222"/>
      <c r="AD222"/>
      <c r="AE222"/>
      <c r="AF222"/>
      <c r="AG222"/>
      <c r="AY222"/>
    </row>
    <row r="223" spans="1:51" s="2" customFormat="1" x14ac:dyDescent="0.25">
      <c r="A223"/>
      <c r="B223"/>
      <c r="C223"/>
      <c r="D223"/>
      <c r="E223" s="1"/>
      <c r="F223"/>
      <c r="G223"/>
      <c r="H223"/>
      <c r="J223"/>
      <c r="K223"/>
      <c r="L223"/>
      <c r="M223"/>
      <c r="N223"/>
      <c r="O223"/>
      <c r="P223"/>
      <c r="Q223"/>
      <c r="R223"/>
      <c r="S223"/>
      <c r="T223"/>
      <c r="U223"/>
      <c r="V223"/>
      <c r="W223"/>
      <c r="X223"/>
      <c r="Y223"/>
      <c r="Z223"/>
      <c r="AA223"/>
      <c r="AB223"/>
      <c r="AC223"/>
      <c r="AD223"/>
      <c r="AE223"/>
      <c r="AF223"/>
      <c r="AG223"/>
      <c r="AY223"/>
    </row>
    <row r="224" spans="1:51" s="2" customFormat="1" x14ac:dyDescent="0.25">
      <c r="A224"/>
      <c r="B224"/>
      <c r="C224"/>
      <c r="D224"/>
      <c r="E224" s="1"/>
      <c r="F224"/>
      <c r="G224"/>
      <c r="H224"/>
      <c r="J224"/>
      <c r="K224"/>
      <c r="L224"/>
      <c r="M224"/>
      <c r="N224"/>
      <c r="O224"/>
      <c r="P224"/>
      <c r="Q224"/>
      <c r="R224"/>
      <c r="S224"/>
      <c r="T224"/>
      <c r="U224"/>
      <c r="V224"/>
      <c r="W224"/>
      <c r="X224"/>
      <c r="Y224"/>
      <c r="Z224"/>
      <c r="AA224"/>
      <c r="AB224"/>
      <c r="AC224"/>
      <c r="AD224"/>
      <c r="AE224"/>
      <c r="AF224"/>
      <c r="AG224"/>
      <c r="AY224"/>
    </row>
    <row r="225" spans="1:51" s="2" customFormat="1" x14ac:dyDescent="0.25">
      <c r="A225"/>
      <c r="B225"/>
      <c r="C225"/>
      <c r="D225"/>
      <c r="E225" s="1"/>
      <c r="F225"/>
      <c r="G225"/>
      <c r="H225"/>
      <c r="J225"/>
      <c r="K225"/>
      <c r="L225"/>
      <c r="M225"/>
      <c r="N225"/>
      <c r="O225"/>
      <c r="P225"/>
      <c r="Q225"/>
      <c r="R225"/>
      <c r="S225"/>
      <c r="T225"/>
      <c r="U225"/>
      <c r="V225"/>
      <c r="W225"/>
      <c r="X225"/>
      <c r="Y225"/>
      <c r="Z225"/>
      <c r="AA225"/>
      <c r="AB225"/>
      <c r="AC225"/>
      <c r="AD225"/>
      <c r="AE225"/>
      <c r="AF225"/>
      <c r="AG225"/>
      <c r="AY225"/>
    </row>
    <row r="226" spans="1:51" s="2" customFormat="1" x14ac:dyDescent="0.25">
      <c r="A226"/>
      <c r="B226"/>
      <c r="C226"/>
      <c r="D226"/>
      <c r="E226" s="1"/>
      <c r="F226"/>
      <c r="G226"/>
      <c r="H226"/>
      <c r="J226"/>
      <c r="K226"/>
      <c r="L226"/>
      <c r="M226"/>
      <c r="N226"/>
      <c r="O226"/>
      <c r="P226"/>
      <c r="Q226"/>
      <c r="R226"/>
      <c r="S226"/>
      <c r="T226"/>
      <c r="U226"/>
      <c r="V226"/>
      <c r="W226"/>
      <c r="X226"/>
      <c r="Y226"/>
      <c r="Z226"/>
      <c r="AA226"/>
      <c r="AB226"/>
      <c r="AC226"/>
      <c r="AD226"/>
      <c r="AE226"/>
      <c r="AF226"/>
      <c r="AG226"/>
      <c r="AY226"/>
    </row>
    <row r="227" spans="1:51" s="2" customFormat="1" x14ac:dyDescent="0.25">
      <c r="A227"/>
      <c r="B227"/>
      <c r="C227"/>
      <c r="D227"/>
      <c r="E227" s="1"/>
      <c r="F227"/>
      <c r="G227"/>
      <c r="H227"/>
      <c r="J227"/>
      <c r="K227"/>
      <c r="L227"/>
      <c r="M227"/>
      <c r="N227"/>
      <c r="O227"/>
      <c r="P227"/>
      <c r="Q227"/>
      <c r="R227"/>
      <c r="S227"/>
      <c r="T227"/>
      <c r="U227"/>
      <c r="V227"/>
      <c r="W227"/>
      <c r="X227"/>
      <c r="Y227"/>
      <c r="Z227"/>
      <c r="AA227"/>
      <c r="AB227"/>
      <c r="AC227"/>
      <c r="AD227"/>
      <c r="AE227"/>
      <c r="AF227"/>
      <c r="AG227"/>
      <c r="AY227"/>
    </row>
    <row r="228" spans="1:51" s="2" customFormat="1" x14ac:dyDescent="0.25">
      <c r="A228"/>
      <c r="B228"/>
      <c r="C228"/>
      <c r="D228"/>
      <c r="E228" s="1"/>
      <c r="F228"/>
      <c r="G228"/>
      <c r="H228"/>
      <c r="J228"/>
      <c r="K228"/>
      <c r="L228"/>
      <c r="M228"/>
      <c r="N228"/>
      <c r="O228"/>
      <c r="P228"/>
      <c r="Q228"/>
      <c r="R228"/>
      <c r="S228"/>
      <c r="T228"/>
      <c r="U228"/>
      <c r="V228"/>
      <c r="W228"/>
      <c r="X228"/>
      <c r="Y228"/>
      <c r="Z228"/>
      <c r="AA228"/>
      <c r="AB228"/>
      <c r="AC228"/>
      <c r="AD228"/>
      <c r="AE228"/>
      <c r="AF228"/>
      <c r="AG228"/>
      <c r="AY228"/>
    </row>
    <row r="229" spans="1:51" s="2" customFormat="1" x14ac:dyDescent="0.25">
      <c r="A229"/>
      <c r="B229"/>
      <c r="C229"/>
      <c r="D229"/>
      <c r="E229" s="1"/>
      <c r="F229"/>
      <c r="G229"/>
      <c r="H229"/>
      <c r="J229"/>
      <c r="K229"/>
      <c r="L229"/>
      <c r="M229"/>
      <c r="N229"/>
      <c r="O229"/>
      <c r="P229"/>
      <c r="Q229"/>
      <c r="R229"/>
      <c r="S229"/>
      <c r="T229"/>
      <c r="U229"/>
      <c r="V229"/>
      <c r="W229"/>
      <c r="X229"/>
      <c r="Y229"/>
      <c r="Z229"/>
      <c r="AA229"/>
      <c r="AB229"/>
      <c r="AC229"/>
      <c r="AD229"/>
      <c r="AE229"/>
      <c r="AF229"/>
      <c r="AG229"/>
      <c r="AY229"/>
    </row>
    <row r="230" spans="1:51" s="2" customFormat="1" x14ac:dyDescent="0.25">
      <c r="A230"/>
      <c r="B230"/>
      <c r="C230"/>
      <c r="D230"/>
      <c r="E230" s="1"/>
      <c r="F230"/>
      <c r="G230"/>
      <c r="H230"/>
      <c r="J230"/>
      <c r="K230"/>
      <c r="L230"/>
      <c r="M230"/>
      <c r="N230"/>
      <c r="O230"/>
      <c r="P230"/>
      <c r="Q230"/>
      <c r="R230"/>
      <c r="S230"/>
      <c r="T230"/>
      <c r="U230"/>
      <c r="V230"/>
      <c r="W230"/>
      <c r="X230"/>
      <c r="Y230"/>
      <c r="Z230"/>
      <c r="AA230"/>
      <c r="AB230"/>
      <c r="AC230"/>
      <c r="AD230"/>
      <c r="AE230"/>
      <c r="AF230"/>
      <c r="AG230"/>
      <c r="AY230"/>
    </row>
    <row r="231" spans="1:51" s="2" customFormat="1" x14ac:dyDescent="0.25">
      <c r="A231"/>
      <c r="B231"/>
      <c r="C231"/>
      <c r="D231"/>
      <c r="E231" s="1"/>
      <c r="F231"/>
      <c r="G231"/>
      <c r="H231"/>
      <c r="J231"/>
      <c r="K231"/>
      <c r="L231"/>
      <c r="M231"/>
      <c r="N231"/>
      <c r="O231"/>
      <c r="P231"/>
      <c r="Q231"/>
      <c r="R231"/>
      <c r="S231"/>
      <c r="T231"/>
      <c r="U231"/>
      <c r="V231"/>
      <c r="W231"/>
      <c r="X231"/>
      <c r="Y231"/>
      <c r="Z231"/>
      <c r="AA231"/>
      <c r="AB231"/>
      <c r="AC231"/>
      <c r="AD231"/>
      <c r="AE231"/>
      <c r="AF231"/>
      <c r="AG231"/>
      <c r="AY231"/>
    </row>
    <row r="232" spans="1:51" s="2" customFormat="1" x14ac:dyDescent="0.25">
      <c r="A232"/>
      <c r="B232"/>
      <c r="C232"/>
      <c r="D232"/>
      <c r="E232" s="1"/>
      <c r="F232"/>
      <c r="G232"/>
      <c r="H232"/>
      <c r="J232"/>
      <c r="K232"/>
      <c r="L232"/>
      <c r="M232"/>
      <c r="N232"/>
      <c r="O232"/>
      <c r="P232"/>
      <c r="Q232"/>
      <c r="R232"/>
      <c r="S232"/>
      <c r="T232"/>
      <c r="U232"/>
      <c r="V232"/>
      <c r="W232"/>
      <c r="X232"/>
      <c r="Y232"/>
      <c r="Z232"/>
      <c r="AA232"/>
      <c r="AB232"/>
      <c r="AC232"/>
      <c r="AD232"/>
      <c r="AE232"/>
      <c r="AF232"/>
      <c r="AG232"/>
      <c r="AY232"/>
    </row>
    <row r="233" spans="1:51" s="2" customFormat="1" x14ac:dyDescent="0.25">
      <c r="A233"/>
      <c r="B233"/>
      <c r="C233"/>
      <c r="D233"/>
      <c r="E233" s="1"/>
      <c r="F233"/>
      <c r="G233"/>
      <c r="H233"/>
      <c r="J233"/>
      <c r="K233"/>
      <c r="L233"/>
      <c r="M233"/>
      <c r="N233"/>
      <c r="O233"/>
      <c r="P233"/>
      <c r="Q233"/>
      <c r="R233"/>
      <c r="S233"/>
      <c r="T233"/>
      <c r="U233"/>
      <c r="V233"/>
      <c r="W233"/>
      <c r="X233"/>
      <c r="Y233"/>
      <c r="Z233"/>
      <c r="AA233"/>
      <c r="AB233"/>
      <c r="AC233"/>
      <c r="AD233"/>
      <c r="AE233"/>
      <c r="AF233"/>
      <c r="AG233"/>
      <c r="AY233"/>
    </row>
    <row r="234" spans="1:51" s="2" customFormat="1" x14ac:dyDescent="0.25">
      <c r="A234"/>
      <c r="B234"/>
      <c r="C234"/>
      <c r="D234"/>
      <c r="E234" s="1"/>
      <c r="F234"/>
      <c r="G234"/>
      <c r="H234"/>
      <c r="J234"/>
      <c r="K234"/>
      <c r="L234"/>
      <c r="M234"/>
      <c r="N234"/>
      <c r="O234"/>
      <c r="P234"/>
      <c r="Q234"/>
      <c r="R234"/>
      <c r="S234"/>
      <c r="T234"/>
      <c r="U234"/>
      <c r="V234"/>
      <c r="W234"/>
      <c r="X234"/>
      <c r="Y234"/>
      <c r="Z234"/>
      <c r="AA234"/>
      <c r="AB234"/>
      <c r="AC234"/>
      <c r="AD234"/>
      <c r="AE234"/>
      <c r="AF234"/>
      <c r="AG234"/>
      <c r="AY234"/>
    </row>
    <row r="235" spans="1:51" s="2" customFormat="1" x14ac:dyDescent="0.25">
      <c r="A235"/>
      <c r="B235"/>
      <c r="C235"/>
      <c r="D235"/>
      <c r="E235" s="1"/>
      <c r="F235"/>
      <c r="G235"/>
      <c r="H235"/>
      <c r="J235"/>
      <c r="K235"/>
      <c r="L235"/>
      <c r="M235"/>
      <c r="N235"/>
      <c r="O235"/>
      <c r="P235"/>
      <c r="Q235"/>
      <c r="R235"/>
      <c r="S235"/>
      <c r="T235"/>
      <c r="U235"/>
      <c r="V235"/>
      <c r="W235"/>
      <c r="X235"/>
      <c r="Y235"/>
      <c r="Z235"/>
      <c r="AA235"/>
      <c r="AB235"/>
      <c r="AC235"/>
      <c r="AD235"/>
      <c r="AE235"/>
      <c r="AF235"/>
      <c r="AG235"/>
      <c r="AY235"/>
    </row>
    <row r="236" spans="1:51" s="2" customFormat="1" x14ac:dyDescent="0.25">
      <c r="A236"/>
      <c r="B236"/>
      <c r="C236"/>
      <c r="D236"/>
      <c r="E236" s="1"/>
      <c r="F236"/>
      <c r="G236"/>
      <c r="H236"/>
      <c r="J236"/>
      <c r="K236"/>
      <c r="L236"/>
      <c r="M236"/>
      <c r="N236"/>
      <c r="O236"/>
      <c r="P236"/>
      <c r="Q236"/>
      <c r="R236"/>
      <c r="S236"/>
      <c r="T236"/>
      <c r="U236"/>
      <c r="V236"/>
      <c r="W236"/>
      <c r="X236"/>
      <c r="Y236"/>
      <c r="Z236"/>
      <c r="AA236"/>
      <c r="AB236"/>
      <c r="AC236"/>
      <c r="AD236"/>
      <c r="AE236"/>
      <c r="AF236"/>
      <c r="AG236"/>
      <c r="AY236"/>
    </row>
    <row r="237" spans="1:51" s="2" customFormat="1" x14ac:dyDescent="0.25">
      <c r="A237"/>
      <c r="B237"/>
      <c r="C237"/>
      <c r="D237"/>
      <c r="E237" s="1"/>
      <c r="F237"/>
      <c r="G237"/>
      <c r="H237"/>
      <c r="J237"/>
      <c r="K237"/>
      <c r="L237"/>
      <c r="M237"/>
      <c r="N237"/>
      <c r="O237"/>
      <c r="P237"/>
      <c r="Q237"/>
      <c r="R237"/>
      <c r="S237"/>
      <c r="T237"/>
      <c r="U237"/>
      <c r="V237"/>
      <c r="W237"/>
      <c r="X237"/>
      <c r="Y237"/>
      <c r="Z237"/>
      <c r="AA237"/>
      <c r="AB237"/>
      <c r="AC237"/>
      <c r="AD237"/>
      <c r="AE237"/>
      <c r="AF237"/>
      <c r="AG237"/>
      <c r="AY237"/>
    </row>
    <row r="238" spans="1:51" s="2" customFormat="1" x14ac:dyDescent="0.25">
      <c r="A238"/>
      <c r="B238"/>
      <c r="C238"/>
      <c r="D238"/>
      <c r="E238" s="1"/>
      <c r="F238"/>
      <c r="G238"/>
      <c r="H238"/>
      <c r="J238"/>
      <c r="K238"/>
      <c r="L238"/>
      <c r="M238"/>
      <c r="N238"/>
      <c r="O238"/>
      <c r="P238"/>
      <c r="Q238"/>
      <c r="R238"/>
      <c r="S238"/>
      <c r="T238"/>
      <c r="U238"/>
      <c r="V238"/>
      <c r="W238"/>
      <c r="X238"/>
      <c r="Y238"/>
      <c r="Z238"/>
      <c r="AA238"/>
      <c r="AB238"/>
      <c r="AC238"/>
      <c r="AD238"/>
      <c r="AE238"/>
      <c r="AF238"/>
      <c r="AG238"/>
      <c r="AY238"/>
    </row>
    <row r="239" spans="1:51" s="2" customFormat="1" x14ac:dyDescent="0.25">
      <c r="A239"/>
      <c r="B239"/>
      <c r="C239"/>
      <c r="D239"/>
      <c r="E239" s="1"/>
      <c r="F239"/>
      <c r="G239"/>
      <c r="H239"/>
      <c r="J239"/>
      <c r="K239"/>
      <c r="L239"/>
      <c r="M239"/>
      <c r="N239"/>
      <c r="O239"/>
      <c r="P239"/>
      <c r="Q239"/>
      <c r="R239"/>
      <c r="S239"/>
      <c r="T239"/>
      <c r="U239"/>
      <c r="V239"/>
      <c r="W239"/>
      <c r="X239"/>
      <c r="Y239"/>
      <c r="Z239"/>
      <c r="AA239"/>
      <c r="AB239"/>
      <c r="AC239"/>
      <c r="AD239"/>
      <c r="AE239"/>
      <c r="AF239"/>
      <c r="AG239"/>
      <c r="AY239"/>
    </row>
    <row r="240" spans="1:51" s="2" customFormat="1" x14ac:dyDescent="0.25">
      <c r="A240"/>
      <c r="B240"/>
      <c r="C240"/>
      <c r="D240"/>
      <c r="E240" s="1"/>
      <c r="F240"/>
      <c r="G240"/>
      <c r="H240"/>
      <c r="J240"/>
      <c r="K240"/>
      <c r="L240"/>
      <c r="M240"/>
      <c r="N240"/>
      <c r="O240"/>
      <c r="P240"/>
      <c r="Q240"/>
      <c r="R240"/>
      <c r="S240"/>
      <c r="T240"/>
      <c r="U240"/>
      <c r="V240"/>
      <c r="W240"/>
      <c r="X240"/>
      <c r="Y240"/>
      <c r="Z240"/>
      <c r="AA240"/>
      <c r="AB240"/>
      <c r="AC240"/>
      <c r="AD240"/>
      <c r="AE240"/>
      <c r="AF240"/>
      <c r="AG240"/>
      <c r="AY240"/>
    </row>
    <row r="241" spans="1:51" s="2" customFormat="1" x14ac:dyDescent="0.25">
      <c r="A241"/>
      <c r="B241"/>
      <c r="C241"/>
      <c r="D241"/>
      <c r="E241" s="1"/>
      <c r="F241"/>
      <c r="G241"/>
      <c r="H241"/>
      <c r="J241"/>
      <c r="K241"/>
      <c r="L241"/>
      <c r="M241"/>
      <c r="N241"/>
      <c r="O241"/>
      <c r="P241"/>
      <c r="Q241"/>
      <c r="R241"/>
      <c r="S241"/>
      <c r="T241"/>
      <c r="U241"/>
      <c r="V241"/>
      <c r="W241"/>
      <c r="X241"/>
      <c r="Y241"/>
      <c r="Z241"/>
      <c r="AA241"/>
      <c r="AB241"/>
      <c r="AC241"/>
      <c r="AD241"/>
      <c r="AE241"/>
      <c r="AF241"/>
      <c r="AG241"/>
      <c r="AY241"/>
    </row>
    <row r="242" spans="1:51" s="2" customFormat="1" x14ac:dyDescent="0.25">
      <c r="A242"/>
      <c r="B242"/>
      <c r="C242"/>
      <c r="D242"/>
      <c r="E242" s="1"/>
      <c r="F242"/>
      <c r="G242"/>
      <c r="H242"/>
      <c r="J242"/>
      <c r="K242"/>
      <c r="L242"/>
      <c r="M242"/>
      <c r="N242"/>
      <c r="O242"/>
      <c r="P242"/>
      <c r="Q242"/>
      <c r="R242"/>
      <c r="S242"/>
      <c r="T242"/>
      <c r="U242"/>
      <c r="V242"/>
      <c r="W242"/>
      <c r="X242"/>
      <c r="Y242"/>
      <c r="Z242"/>
      <c r="AA242"/>
      <c r="AB242"/>
      <c r="AC242"/>
      <c r="AD242"/>
      <c r="AE242"/>
      <c r="AF242"/>
      <c r="AG242"/>
      <c r="AY242"/>
    </row>
    <row r="243" spans="1:51" s="2" customFormat="1" x14ac:dyDescent="0.25">
      <c r="A243"/>
      <c r="B243"/>
      <c r="C243"/>
      <c r="D243"/>
      <c r="E243" s="1"/>
      <c r="F243"/>
      <c r="G243"/>
      <c r="H243"/>
      <c r="J243"/>
      <c r="K243"/>
      <c r="L243"/>
      <c r="M243"/>
      <c r="N243"/>
      <c r="O243"/>
      <c r="P243"/>
      <c r="Q243"/>
      <c r="R243"/>
      <c r="S243"/>
      <c r="T243"/>
      <c r="U243"/>
      <c r="V243"/>
      <c r="W243"/>
      <c r="X243"/>
      <c r="Y243"/>
      <c r="Z243"/>
      <c r="AA243"/>
      <c r="AB243"/>
      <c r="AC243"/>
      <c r="AD243"/>
      <c r="AE243"/>
      <c r="AF243"/>
      <c r="AG243"/>
      <c r="AY243"/>
    </row>
    <row r="244" spans="1:51" s="2" customFormat="1" x14ac:dyDescent="0.25">
      <c r="A244"/>
      <c r="B244"/>
      <c r="C244"/>
      <c r="D244"/>
      <c r="E244" s="1"/>
      <c r="F244"/>
      <c r="G244"/>
      <c r="H244"/>
      <c r="J244"/>
      <c r="K244"/>
      <c r="L244"/>
      <c r="M244"/>
      <c r="N244"/>
      <c r="O244"/>
      <c r="P244"/>
      <c r="Q244"/>
      <c r="R244"/>
      <c r="S244"/>
      <c r="T244"/>
      <c r="U244"/>
      <c r="V244"/>
      <c r="W244"/>
      <c r="X244"/>
      <c r="Y244"/>
      <c r="Z244"/>
      <c r="AA244"/>
      <c r="AB244"/>
      <c r="AC244"/>
      <c r="AD244"/>
      <c r="AE244"/>
      <c r="AF244"/>
      <c r="AG244"/>
      <c r="AY244"/>
    </row>
    <row r="245" spans="1:51" s="2" customFormat="1" x14ac:dyDescent="0.25">
      <c r="A245"/>
      <c r="B245"/>
      <c r="C245"/>
      <c r="D245"/>
      <c r="E245" s="1"/>
      <c r="F245"/>
      <c r="G245"/>
      <c r="H245"/>
      <c r="J245"/>
      <c r="K245"/>
      <c r="L245"/>
      <c r="M245"/>
      <c r="N245"/>
      <c r="O245"/>
      <c r="P245"/>
      <c r="Q245"/>
      <c r="R245"/>
      <c r="S245"/>
      <c r="T245"/>
      <c r="U245"/>
      <c r="V245"/>
      <c r="W245"/>
      <c r="X245"/>
      <c r="Y245"/>
      <c r="Z245"/>
      <c r="AA245"/>
      <c r="AB245"/>
      <c r="AC245"/>
      <c r="AD245"/>
      <c r="AE245"/>
      <c r="AF245"/>
      <c r="AG245"/>
      <c r="AY245"/>
    </row>
    <row r="246" spans="1:51" s="2" customFormat="1" x14ac:dyDescent="0.25">
      <c r="A246"/>
      <c r="B246"/>
      <c r="C246"/>
      <c r="D246"/>
      <c r="E246" s="1"/>
      <c r="F246"/>
      <c r="G246"/>
      <c r="H246"/>
      <c r="J246"/>
      <c r="K246"/>
      <c r="L246"/>
      <c r="M246"/>
      <c r="N246"/>
      <c r="O246"/>
      <c r="P246"/>
      <c r="Q246"/>
      <c r="R246"/>
      <c r="S246"/>
      <c r="T246"/>
      <c r="U246"/>
      <c r="V246"/>
      <c r="W246"/>
      <c r="X246"/>
      <c r="Y246"/>
      <c r="Z246"/>
      <c r="AA246"/>
      <c r="AB246"/>
      <c r="AC246"/>
      <c r="AD246"/>
      <c r="AE246"/>
      <c r="AF246"/>
      <c r="AG246"/>
      <c r="AY246"/>
    </row>
    <row r="247" spans="1:51" s="2" customFormat="1" x14ac:dyDescent="0.25">
      <c r="A247"/>
      <c r="B247"/>
      <c r="C247"/>
      <c r="D247"/>
      <c r="E247" s="1"/>
      <c r="F247"/>
      <c r="G247"/>
      <c r="H247"/>
      <c r="J247"/>
      <c r="K247"/>
      <c r="L247"/>
      <c r="M247"/>
      <c r="N247"/>
      <c r="O247"/>
      <c r="P247"/>
      <c r="Q247"/>
      <c r="R247"/>
      <c r="S247"/>
      <c r="T247"/>
      <c r="U247"/>
      <c r="V247"/>
      <c r="W247"/>
      <c r="X247"/>
      <c r="Y247"/>
      <c r="Z247"/>
      <c r="AA247"/>
      <c r="AB247"/>
      <c r="AC247"/>
      <c r="AD247"/>
      <c r="AE247"/>
      <c r="AF247"/>
      <c r="AG247"/>
      <c r="AY247"/>
    </row>
    <row r="248" spans="1:51" s="2" customFormat="1" x14ac:dyDescent="0.25">
      <c r="A248"/>
      <c r="B248"/>
      <c r="C248"/>
      <c r="D248"/>
      <c r="E248" s="1"/>
      <c r="F248"/>
      <c r="G248"/>
      <c r="H248"/>
      <c r="J248"/>
      <c r="K248"/>
      <c r="L248"/>
      <c r="M248"/>
      <c r="N248"/>
      <c r="O248"/>
      <c r="P248"/>
      <c r="Q248"/>
      <c r="R248"/>
      <c r="S248"/>
      <c r="T248"/>
      <c r="U248"/>
      <c r="V248"/>
      <c r="W248"/>
      <c r="X248"/>
      <c r="Y248"/>
      <c r="Z248"/>
      <c r="AA248"/>
      <c r="AB248"/>
      <c r="AC248"/>
      <c r="AD248"/>
      <c r="AE248"/>
      <c r="AF248"/>
      <c r="AG248"/>
      <c r="AY248"/>
    </row>
    <row r="249" spans="1:51" s="2" customFormat="1" x14ac:dyDescent="0.25">
      <c r="A249"/>
      <c r="B249"/>
      <c r="C249"/>
      <c r="D249"/>
      <c r="E249" s="1"/>
      <c r="F249"/>
      <c r="G249"/>
      <c r="H249"/>
      <c r="J249"/>
      <c r="K249"/>
      <c r="L249"/>
      <c r="M249"/>
      <c r="N249"/>
      <c r="O249"/>
      <c r="P249"/>
      <c r="Q249"/>
      <c r="R249"/>
      <c r="S249"/>
      <c r="T249"/>
      <c r="U249"/>
      <c r="V249"/>
      <c r="W249"/>
      <c r="X249"/>
      <c r="Y249"/>
      <c r="Z249"/>
      <c r="AA249"/>
      <c r="AB249"/>
      <c r="AC249"/>
      <c r="AD249"/>
      <c r="AE249"/>
      <c r="AF249"/>
      <c r="AG249"/>
      <c r="AY249"/>
    </row>
    <row r="250" spans="1:51" s="2" customFormat="1" x14ac:dyDescent="0.25">
      <c r="A250"/>
      <c r="B250"/>
      <c r="C250"/>
      <c r="D250"/>
      <c r="E250" s="1"/>
      <c r="F250"/>
      <c r="G250"/>
      <c r="H250"/>
      <c r="J250"/>
      <c r="K250"/>
      <c r="L250"/>
      <c r="M250"/>
      <c r="N250"/>
      <c r="O250"/>
      <c r="P250"/>
      <c r="Q250"/>
      <c r="R250"/>
      <c r="S250"/>
      <c r="T250"/>
      <c r="U250"/>
      <c r="V250"/>
      <c r="W250"/>
      <c r="X250"/>
      <c r="Y250"/>
      <c r="Z250"/>
      <c r="AA250"/>
      <c r="AB250"/>
      <c r="AC250"/>
      <c r="AD250"/>
      <c r="AE250"/>
      <c r="AF250"/>
      <c r="AG250"/>
      <c r="AY250"/>
    </row>
    <row r="251" spans="1:51" s="2" customFormat="1" x14ac:dyDescent="0.25">
      <c r="A251"/>
      <c r="B251"/>
      <c r="C251"/>
      <c r="D251"/>
      <c r="E251" s="1"/>
      <c r="F251"/>
      <c r="G251"/>
      <c r="H251"/>
      <c r="J251"/>
      <c r="K251"/>
      <c r="L251"/>
      <c r="M251"/>
      <c r="N251"/>
      <c r="O251"/>
      <c r="P251"/>
      <c r="Q251"/>
      <c r="R251"/>
      <c r="S251"/>
      <c r="T251"/>
      <c r="U251"/>
      <c r="V251"/>
      <c r="W251"/>
      <c r="X251"/>
      <c r="Y251"/>
      <c r="Z251"/>
      <c r="AA251"/>
      <c r="AB251"/>
      <c r="AC251"/>
      <c r="AD251"/>
      <c r="AE251"/>
      <c r="AF251"/>
      <c r="AG251"/>
      <c r="AY251"/>
    </row>
    <row r="252" spans="1:51" s="2" customFormat="1" x14ac:dyDescent="0.25">
      <c r="A252"/>
      <c r="B252"/>
      <c r="C252"/>
      <c r="D252"/>
      <c r="E252" s="1"/>
      <c r="F252"/>
      <c r="G252"/>
      <c r="H252"/>
      <c r="J252"/>
      <c r="K252"/>
      <c r="L252"/>
      <c r="M252"/>
      <c r="N252"/>
      <c r="O252"/>
      <c r="P252"/>
      <c r="Q252"/>
      <c r="R252"/>
      <c r="S252"/>
      <c r="T252"/>
      <c r="U252"/>
      <c r="V252"/>
      <c r="W252"/>
      <c r="X252"/>
      <c r="Y252"/>
      <c r="Z252"/>
      <c r="AA252"/>
      <c r="AB252"/>
      <c r="AC252"/>
      <c r="AD252"/>
      <c r="AE252"/>
      <c r="AF252"/>
      <c r="AG252"/>
      <c r="AY252"/>
    </row>
    <row r="253" spans="1:51" s="2" customFormat="1" x14ac:dyDescent="0.25">
      <c r="A253"/>
      <c r="B253"/>
      <c r="C253"/>
      <c r="D253"/>
      <c r="E253" s="1"/>
      <c r="F253"/>
      <c r="G253"/>
      <c r="H253"/>
      <c r="J253"/>
      <c r="K253"/>
      <c r="L253"/>
      <c r="M253"/>
      <c r="N253"/>
      <c r="O253"/>
      <c r="P253"/>
      <c r="Q253"/>
      <c r="R253"/>
      <c r="S253"/>
      <c r="T253"/>
      <c r="U253"/>
      <c r="V253"/>
      <c r="W253"/>
      <c r="X253"/>
      <c r="Y253"/>
      <c r="Z253"/>
      <c r="AA253"/>
      <c r="AB253"/>
      <c r="AC253"/>
      <c r="AD253"/>
      <c r="AE253"/>
      <c r="AF253"/>
      <c r="AG253"/>
      <c r="AY253"/>
    </row>
    <row r="254" spans="1:51" s="2" customFormat="1" x14ac:dyDescent="0.25">
      <c r="A254"/>
      <c r="B254"/>
      <c r="C254"/>
      <c r="D254"/>
      <c r="E254" s="1"/>
      <c r="F254"/>
      <c r="G254"/>
      <c r="H254"/>
      <c r="J254"/>
      <c r="K254"/>
      <c r="L254"/>
      <c r="M254"/>
      <c r="N254"/>
      <c r="O254"/>
      <c r="P254"/>
      <c r="Q254"/>
      <c r="R254"/>
      <c r="S254"/>
      <c r="T254"/>
      <c r="U254"/>
      <c r="V254"/>
      <c r="W254"/>
      <c r="X254"/>
      <c r="Y254"/>
      <c r="Z254"/>
      <c r="AA254"/>
      <c r="AB254"/>
      <c r="AC254"/>
      <c r="AD254"/>
      <c r="AE254"/>
      <c r="AF254"/>
      <c r="AG254"/>
      <c r="AY254"/>
    </row>
    <row r="255" spans="1:51" s="2" customFormat="1" x14ac:dyDescent="0.25">
      <c r="A255"/>
      <c r="B255"/>
      <c r="C255"/>
      <c r="D255"/>
      <c r="E255" s="1"/>
      <c r="F255"/>
      <c r="G255"/>
      <c r="H255"/>
      <c r="J255"/>
      <c r="K255"/>
      <c r="L255"/>
      <c r="M255"/>
      <c r="N255"/>
      <c r="O255"/>
      <c r="P255"/>
      <c r="Q255"/>
      <c r="R255"/>
      <c r="S255"/>
      <c r="T255"/>
      <c r="U255"/>
      <c r="V255"/>
      <c r="W255"/>
      <c r="X255"/>
      <c r="Y255"/>
      <c r="Z255"/>
      <c r="AA255"/>
      <c r="AB255"/>
      <c r="AC255"/>
      <c r="AD255"/>
      <c r="AE255"/>
      <c r="AF255"/>
      <c r="AG255"/>
      <c r="AY255"/>
    </row>
    <row r="256" spans="1:51" s="2" customFormat="1" x14ac:dyDescent="0.25">
      <c r="A256"/>
      <c r="B256"/>
      <c r="C256"/>
      <c r="D256"/>
      <c r="E256" s="1"/>
      <c r="F256"/>
      <c r="G256"/>
      <c r="H256"/>
      <c r="J256"/>
      <c r="K256"/>
      <c r="L256"/>
      <c r="M256"/>
      <c r="N256"/>
      <c r="O256"/>
      <c r="P256"/>
      <c r="Q256"/>
      <c r="R256"/>
      <c r="S256"/>
      <c r="T256"/>
      <c r="U256"/>
      <c r="V256"/>
      <c r="W256"/>
      <c r="X256"/>
      <c r="Y256"/>
      <c r="Z256"/>
      <c r="AA256"/>
      <c r="AB256"/>
      <c r="AC256"/>
      <c r="AD256"/>
      <c r="AE256"/>
      <c r="AF256"/>
      <c r="AG256"/>
      <c r="AY256"/>
    </row>
    <row r="257" spans="1:51" s="2" customFormat="1" x14ac:dyDescent="0.25">
      <c r="A257"/>
      <c r="B257"/>
      <c r="C257"/>
      <c r="D257"/>
      <c r="E257" s="1"/>
      <c r="F257"/>
      <c r="G257"/>
      <c r="H257"/>
      <c r="J257"/>
      <c r="K257"/>
      <c r="L257"/>
      <c r="M257"/>
      <c r="N257"/>
      <c r="O257"/>
      <c r="P257"/>
      <c r="Q257"/>
      <c r="R257"/>
      <c r="S257"/>
      <c r="T257"/>
      <c r="U257"/>
      <c r="V257"/>
      <c r="W257"/>
      <c r="X257"/>
      <c r="Y257"/>
      <c r="Z257"/>
      <c r="AA257"/>
      <c r="AB257"/>
      <c r="AC257"/>
      <c r="AD257"/>
      <c r="AE257"/>
      <c r="AF257"/>
      <c r="AG257"/>
      <c r="AY257"/>
    </row>
    <row r="258" spans="1:51" s="2" customFormat="1" x14ac:dyDescent="0.25">
      <c r="A258"/>
      <c r="B258"/>
      <c r="C258"/>
      <c r="D258"/>
      <c r="E258" s="1"/>
      <c r="F258"/>
      <c r="G258"/>
      <c r="H258"/>
      <c r="J258"/>
      <c r="K258"/>
      <c r="L258"/>
      <c r="M258"/>
      <c r="N258"/>
      <c r="O258"/>
      <c r="P258"/>
      <c r="Q258"/>
      <c r="R258"/>
      <c r="S258"/>
      <c r="T258"/>
      <c r="U258"/>
      <c r="V258"/>
      <c r="W258"/>
      <c r="X258"/>
      <c r="Y258"/>
      <c r="Z258"/>
      <c r="AA258"/>
      <c r="AB258"/>
      <c r="AC258"/>
      <c r="AD258"/>
      <c r="AE258"/>
      <c r="AF258"/>
      <c r="AG258"/>
      <c r="AY258"/>
    </row>
    <row r="259" spans="1:51" s="2" customFormat="1" x14ac:dyDescent="0.25">
      <c r="A259"/>
      <c r="B259"/>
      <c r="C259"/>
      <c r="D259"/>
      <c r="E259" s="1"/>
      <c r="F259"/>
      <c r="G259"/>
      <c r="H259"/>
      <c r="J259"/>
      <c r="K259"/>
      <c r="L259"/>
      <c r="M259"/>
      <c r="N259"/>
      <c r="O259"/>
      <c r="P259"/>
      <c r="Q259"/>
      <c r="R259"/>
      <c r="S259"/>
      <c r="T259"/>
      <c r="U259"/>
      <c r="V259"/>
      <c r="W259"/>
      <c r="X259"/>
      <c r="Y259"/>
      <c r="Z259"/>
      <c r="AA259"/>
      <c r="AB259"/>
      <c r="AC259"/>
      <c r="AD259"/>
      <c r="AE259"/>
      <c r="AF259"/>
      <c r="AG259"/>
      <c r="AY259"/>
    </row>
    <row r="260" spans="1:51" s="2" customFormat="1" x14ac:dyDescent="0.25">
      <c r="A260"/>
      <c r="B260"/>
      <c r="C260"/>
      <c r="D260"/>
      <c r="E260" s="1"/>
      <c r="F260"/>
      <c r="G260"/>
      <c r="H260"/>
      <c r="J260"/>
      <c r="K260"/>
      <c r="L260"/>
      <c r="M260"/>
      <c r="N260"/>
      <c r="O260"/>
      <c r="P260"/>
      <c r="Q260"/>
      <c r="R260"/>
      <c r="S260"/>
      <c r="T260"/>
      <c r="U260"/>
      <c r="V260"/>
      <c r="W260"/>
      <c r="X260"/>
      <c r="Y260"/>
      <c r="Z260"/>
      <c r="AA260"/>
      <c r="AB260"/>
      <c r="AC260"/>
      <c r="AD260"/>
      <c r="AE260"/>
      <c r="AF260"/>
      <c r="AG260"/>
      <c r="AY260"/>
    </row>
    <row r="261" spans="1:51" s="2" customFormat="1" x14ac:dyDescent="0.25">
      <c r="A261"/>
      <c r="B261"/>
      <c r="C261"/>
      <c r="D261"/>
      <c r="E261" s="1"/>
      <c r="F261"/>
      <c r="G261"/>
      <c r="H261"/>
      <c r="J261"/>
      <c r="K261"/>
      <c r="L261"/>
      <c r="M261"/>
      <c r="N261"/>
      <c r="O261"/>
      <c r="P261"/>
      <c r="Q261"/>
      <c r="R261"/>
      <c r="S261"/>
      <c r="T261"/>
      <c r="U261"/>
      <c r="V261"/>
      <c r="W261"/>
      <c r="X261"/>
      <c r="Y261"/>
      <c r="Z261"/>
      <c r="AA261"/>
      <c r="AB261"/>
      <c r="AC261"/>
      <c r="AD261"/>
      <c r="AE261"/>
      <c r="AF261"/>
      <c r="AG261"/>
      <c r="AY261"/>
    </row>
    <row r="262" spans="1:51" s="2" customFormat="1" x14ac:dyDescent="0.25">
      <c r="A262"/>
      <c r="B262"/>
      <c r="C262"/>
      <c r="D262"/>
      <c r="E262" s="1"/>
      <c r="F262"/>
      <c r="G262"/>
      <c r="H262"/>
      <c r="J262"/>
      <c r="K262"/>
      <c r="L262"/>
      <c r="M262"/>
      <c r="N262"/>
      <c r="O262"/>
      <c r="P262"/>
      <c r="Q262"/>
      <c r="R262"/>
      <c r="S262"/>
      <c r="T262"/>
      <c r="U262"/>
      <c r="V262"/>
      <c r="W262"/>
      <c r="X262"/>
      <c r="Y262"/>
      <c r="Z262"/>
      <c r="AA262"/>
      <c r="AB262"/>
      <c r="AC262"/>
      <c r="AD262"/>
      <c r="AE262"/>
      <c r="AF262"/>
      <c r="AG262"/>
      <c r="AY262"/>
    </row>
    <row r="263" spans="1:51" s="2" customFormat="1" x14ac:dyDescent="0.25">
      <c r="A263"/>
      <c r="B263"/>
      <c r="C263"/>
      <c r="D263"/>
      <c r="E263" s="1"/>
      <c r="F263"/>
      <c r="G263"/>
      <c r="H263"/>
      <c r="J263"/>
      <c r="K263"/>
      <c r="L263"/>
      <c r="M263"/>
      <c r="N263"/>
      <c r="O263"/>
      <c r="P263"/>
      <c r="Q263"/>
      <c r="R263"/>
      <c r="S263"/>
      <c r="T263"/>
      <c r="U263"/>
      <c r="V263"/>
      <c r="W263"/>
      <c r="X263"/>
      <c r="Y263"/>
      <c r="Z263"/>
      <c r="AA263"/>
      <c r="AB263"/>
      <c r="AC263"/>
      <c r="AD263"/>
      <c r="AE263"/>
      <c r="AF263"/>
      <c r="AG263"/>
      <c r="AY263"/>
    </row>
    <row r="264" spans="1:51" s="2" customFormat="1" x14ac:dyDescent="0.25">
      <c r="A264"/>
      <c r="B264"/>
      <c r="C264"/>
      <c r="D264"/>
      <c r="E264" s="1"/>
      <c r="F264"/>
      <c r="G264"/>
      <c r="H264"/>
      <c r="J264"/>
      <c r="K264"/>
      <c r="L264"/>
      <c r="M264"/>
      <c r="N264"/>
      <c r="O264"/>
      <c r="P264"/>
      <c r="Q264"/>
      <c r="R264"/>
      <c r="S264"/>
      <c r="T264"/>
      <c r="U264"/>
      <c r="V264"/>
      <c r="W264"/>
      <c r="X264"/>
      <c r="Y264"/>
      <c r="Z264"/>
      <c r="AA264"/>
      <c r="AB264"/>
      <c r="AC264"/>
      <c r="AD264"/>
      <c r="AE264"/>
      <c r="AF264"/>
      <c r="AG264"/>
      <c r="AY264"/>
    </row>
    <row r="265" spans="1:51" s="2" customFormat="1" x14ac:dyDescent="0.25">
      <c r="A265"/>
      <c r="B265"/>
      <c r="C265"/>
      <c r="D265"/>
      <c r="E265" s="1"/>
      <c r="F265"/>
      <c r="G265"/>
      <c r="H265"/>
      <c r="J265"/>
      <c r="K265"/>
      <c r="L265"/>
      <c r="M265"/>
      <c r="N265"/>
      <c r="O265"/>
      <c r="P265"/>
      <c r="Q265"/>
      <c r="R265"/>
      <c r="S265"/>
      <c r="T265"/>
      <c r="U265"/>
      <c r="V265"/>
      <c r="W265"/>
      <c r="X265"/>
      <c r="Y265"/>
      <c r="Z265"/>
      <c r="AA265"/>
      <c r="AB265"/>
      <c r="AC265"/>
      <c r="AD265"/>
      <c r="AE265"/>
      <c r="AF265"/>
      <c r="AG265"/>
      <c r="AY265"/>
    </row>
    <row r="266" spans="1:51" s="2" customFormat="1" x14ac:dyDescent="0.25">
      <c r="A266"/>
      <c r="B266"/>
      <c r="C266"/>
      <c r="D266"/>
      <c r="E266" s="1"/>
      <c r="F266"/>
      <c r="G266"/>
      <c r="H266"/>
      <c r="J266"/>
      <c r="K266"/>
      <c r="L266"/>
      <c r="M266"/>
      <c r="N266"/>
      <c r="O266"/>
      <c r="P266"/>
      <c r="Q266"/>
      <c r="R266"/>
      <c r="S266"/>
      <c r="T266"/>
      <c r="U266"/>
      <c r="V266"/>
      <c r="W266"/>
      <c r="X266"/>
      <c r="Y266"/>
      <c r="Z266"/>
      <c r="AA266"/>
      <c r="AB266"/>
      <c r="AC266"/>
      <c r="AD266"/>
      <c r="AE266"/>
      <c r="AF266"/>
      <c r="AG266"/>
      <c r="AY266"/>
    </row>
    <row r="267" spans="1:51" s="2" customFormat="1" x14ac:dyDescent="0.25">
      <c r="A267"/>
      <c r="B267"/>
      <c r="C267"/>
      <c r="D267"/>
      <c r="E267" s="1"/>
      <c r="F267"/>
      <c r="G267"/>
      <c r="H267"/>
      <c r="J267"/>
      <c r="K267"/>
      <c r="L267"/>
      <c r="M267"/>
      <c r="N267"/>
      <c r="O267"/>
      <c r="P267"/>
      <c r="Q267"/>
      <c r="R267"/>
      <c r="S267"/>
      <c r="T267"/>
      <c r="U267"/>
      <c r="V267"/>
      <c r="W267"/>
      <c r="X267"/>
      <c r="Y267"/>
      <c r="Z267"/>
      <c r="AA267"/>
      <c r="AB267"/>
      <c r="AC267"/>
      <c r="AD267"/>
      <c r="AE267"/>
      <c r="AF267"/>
      <c r="AG267"/>
      <c r="AY267"/>
    </row>
    <row r="268" spans="1:51" s="2" customFormat="1" x14ac:dyDescent="0.25">
      <c r="A268"/>
      <c r="B268"/>
      <c r="C268"/>
      <c r="D268"/>
      <c r="E268" s="1"/>
      <c r="F268"/>
      <c r="G268"/>
      <c r="H268"/>
      <c r="J268"/>
      <c r="K268"/>
      <c r="L268"/>
      <c r="M268"/>
      <c r="N268"/>
      <c r="O268"/>
      <c r="P268"/>
      <c r="Q268"/>
      <c r="R268"/>
      <c r="S268"/>
      <c r="T268"/>
      <c r="U268"/>
      <c r="V268"/>
      <c r="W268"/>
      <c r="X268"/>
      <c r="Y268"/>
      <c r="Z268"/>
      <c r="AA268"/>
      <c r="AB268"/>
      <c r="AC268"/>
      <c r="AD268"/>
      <c r="AE268"/>
      <c r="AF268"/>
      <c r="AG268"/>
      <c r="AY268"/>
    </row>
    <row r="269" spans="1:51" s="2" customFormat="1" x14ac:dyDescent="0.25">
      <c r="A269"/>
      <c r="B269"/>
      <c r="C269"/>
      <c r="D269"/>
      <c r="E269" s="1"/>
      <c r="F269"/>
      <c r="G269"/>
      <c r="H269"/>
      <c r="J269"/>
      <c r="K269"/>
      <c r="L269"/>
      <c r="M269"/>
      <c r="N269"/>
      <c r="O269"/>
      <c r="P269"/>
      <c r="Q269"/>
      <c r="R269"/>
      <c r="S269"/>
      <c r="T269"/>
      <c r="U269"/>
      <c r="V269"/>
      <c r="W269"/>
      <c r="X269"/>
      <c r="Y269"/>
      <c r="Z269"/>
      <c r="AA269"/>
      <c r="AB269"/>
      <c r="AC269"/>
      <c r="AD269"/>
      <c r="AE269"/>
      <c r="AF269"/>
      <c r="AG269"/>
      <c r="AY269"/>
    </row>
    <row r="270" spans="1:51" s="2" customFormat="1" x14ac:dyDescent="0.25">
      <c r="A270"/>
      <c r="B270"/>
      <c r="C270"/>
      <c r="D270"/>
      <c r="E270" s="1"/>
      <c r="F270"/>
      <c r="G270"/>
      <c r="H270"/>
      <c r="J270"/>
      <c r="K270"/>
      <c r="L270"/>
      <c r="M270"/>
      <c r="N270"/>
      <c r="O270"/>
      <c r="P270"/>
      <c r="Q270"/>
      <c r="R270"/>
      <c r="S270"/>
      <c r="T270"/>
      <c r="U270"/>
      <c r="V270"/>
      <c r="W270"/>
      <c r="X270"/>
      <c r="Y270"/>
      <c r="Z270"/>
      <c r="AA270"/>
      <c r="AB270"/>
      <c r="AC270"/>
      <c r="AD270"/>
      <c r="AE270"/>
      <c r="AF270"/>
      <c r="AG270"/>
      <c r="AY270"/>
    </row>
    <row r="271" spans="1:51" s="2" customFormat="1" x14ac:dyDescent="0.25">
      <c r="A271"/>
      <c r="B271"/>
      <c r="C271"/>
      <c r="D271"/>
      <c r="E271" s="1"/>
      <c r="F271"/>
      <c r="G271"/>
      <c r="H271"/>
      <c r="J271"/>
      <c r="K271"/>
      <c r="L271"/>
      <c r="M271"/>
      <c r="N271"/>
      <c r="O271"/>
      <c r="P271"/>
      <c r="Q271"/>
      <c r="R271"/>
      <c r="S271"/>
      <c r="T271"/>
      <c r="U271"/>
      <c r="V271"/>
      <c r="W271"/>
      <c r="X271"/>
      <c r="Y271"/>
      <c r="Z271"/>
      <c r="AA271"/>
      <c r="AB271"/>
      <c r="AC271"/>
      <c r="AD271"/>
      <c r="AE271"/>
      <c r="AF271"/>
      <c r="AG271"/>
      <c r="AY271"/>
    </row>
    <row r="272" spans="1:51" s="2" customFormat="1" x14ac:dyDescent="0.25">
      <c r="A272"/>
      <c r="B272"/>
      <c r="C272"/>
      <c r="D272"/>
      <c r="E272" s="1"/>
      <c r="F272"/>
      <c r="G272"/>
      <c r="H272"/>
      <c r="J272"/>
      <c r="K272"/>
      <c r="L272"/>
      <c r="M272"/>
      <c r="N272"/>
      <c r="O272"/>
      <c r="P272"/>
      <c r="Q272"/>
      <c r="R272"/>
      <c r="S272"/>
      <c r="T272"/>
      <c r="U272"/>
      <c r="V272"/>
      <c r="W272"/>
      <c r="X272"/>
      <c r="Y272"/>
      <c r="Z272"/>
      <c r="AA272"/>
      <c r="AB272"/>
      <c r="AC272"/>
      <c r="AD272"/>
      <c r="AE272"/>
      <c r="AF272"/>
      <c r="AG272"/>
      <c r="AY272"/>
    </row>
    <row r="273" spans="1:51" s="2" customFormat="1" x14ac:dyDescent="0.25">
      <c r="A273"/>
      <c r="B273"/>
      <c r="C273"/>
      <c r="D273"/>
      <c r="E273" s="1"/>
      <c r="F273"/>
      <c r="G273"/>
      <c r="H273"/>
      <c r="J273"/>
      <c r="K273"/>
      <c r="L273"/>
      <c r="M273"/>
      <c r="N273"/>
      <c r="O273"/>
      <c r="P273"/>
      <c r="Q273"/>
      <c r="R273"/>
      <c r="S273"/>
      <c r="T273"/>
      <c r="U273"/>
      <c r="V273"/>
      <c r="W273"/>
      <c r="X273"/>
      <c r="Y273"/>
      <c r="Z273"/>
      <c r="AA273"/>
      <c r="AB273"/>
      <c r="AC273"/>
      <c r="AD273"/>
      <c r="AE273"/>
      <c r="AF273"/>
      <c r="AG273"/>
      <c r="AY273"/>
    </row>
    <row r="274" spans="1:51" s="2" customFormat="1" x14ac:dyDescent="0.25">
      <c r="A274"/>
      <c r="B274"/>
      <c r="C274"/>
      <c r="D274"/>
      <c r="E274" s="1"/>
      <c r="F274"/>
      <c r="G274"/>
      <c r="H274"/>
      <c r="J274"/>
      <c r="K274"/>
      <c r="L274"/>
      <c r="M274"/>
      <c r="N274"/>
      <c r="O274"/>
      <c r="P274"/>
      <c r="Q274"/>
      <c r="R274"/>
      <c r="S274"/>
      <c r="T274"/>
      <c r="U274"/>
      <c r="V274"/>
      <c r="W274"/>
      <c r="X274"/>
      <c r="Y274"/>
      <c r="Z274"/>
      <c r="AA274"/>
      <c r="AB274"/>
      <c r="AC274"/>
      <c r="AD274"/>
      <c r="AE274"/>
      <c r="AF274"/>
      <c r="AG274"/>
      <c r="AY274"/>
    </row>
    <row r="275" spans="1:51" s="2" customFormat="1" x14ac:dyDescent="0.25">
      <c r="A275"/>
      <c r="B275"/>
      <c r="C275"/>
      <c r="D275"/>
      <c r="E275" s="1"/>
      <c r="F275"/>
      <c r="G275"/>
      <c r="H275"/>
      <c r="J275"/>
      <c r="K275"/>
      <c r="L275"/>
      <c r="M275"/>
      <c r="N275"/>
      <c r="O275"/>
      <c r="P275"/>
      <c r="Q275"/>
      <c r="R275"/>
      <c r="S275"/>
      <c r="T275"/>
      <c r="U275"/>
      <c r="V275"/>
      <c r="W275"/>
      <c r="X275"/>
      <c r="Y275"/>
      <c r="Z275"/>
      <c r="AA275"/>
      <c r="AB275"/>
      <c r="AC275"/>
      <c r="AD275"/>
      <c r="AE275"/>
      <c r="AF275"/>
      <c r="AG275"/>
      <c r="AY275"/>
    </row>
    <row r="276" spans="1:51" s="2" customFormat="1" x14ac:dyDescent="0.25">
      <c r="A276"/>
      <c r="B276"/>
      <c r="C276"/>
      <c r="D276"/>
      <c r="E276" s="1"/>
      <c r="F276"/>
      <c r="G276"/>
      <c r="H276"/>
      <c r="J276"/>
      <c r="K276"/>
      <c r="L276"/>
      <c r="M276"/>
      <c r="N276"/>
      <c r="O276"/>
      <c r="P276"/>
      <c r="Q276"/>
      <c r="R276"/>
      <c r="S276"/>
      <c r="T276"/>
      <c r="U276"/>
      <c r="V276"/>
      <c r="W276"/>
      <c r="X276"/>
      <c r="Y276"/>
      <c r="Z276"/>
      <c r="AA276"/>
      <c r="AB276"/>
      <c r="AC276"/>
      <c r="AD276"/>
      <c r="AE276"/>
      <c r="AF276"/>
      <c r="AG276"/>
      <c r="AY276"/>
    </row>
    <row r="277" spans="1:51" s="2" customFormat="1" x14ac:dyDescent="0.25">
      <c r="A277"/>
      <c r="B277"/>
      <c r="C277"/>
      <c r="D277"/>
      <c r="E277" s="1"/>
      <c r="F277"/>
      <c r="G277"/>
      <c r="H277"/>
      <c r="J277"/>
      <c r="K277"/>
      <c r="L277"/>
      <c r="M277"/>
      <c r="N277"/>
      <c r="O277"/>
      <c r="P277"/>
      <c r="Q277"/>
      <c r="R277"/>
      <c r="S277"/>
      <c r="T277"/>
      <c r="U277"/>
      <c r="V277"/>
      <c r="W277"/>
      <c r="X277"/>
      <c r="Y277"/>
      <c r="Z277"/>
      <c r="AA277"/>
      <c r="AB277"/>
      <c r="AC277"/>
      <c r="AD277"/>
      <c r="AE277"/>
      <c r="AF277"/>
      <c r="AG277"/>
      <c r="AY277"/>
    </row>
    <row r="278" spans="1:51" s="2" customFormat="1" x14ac:dyDescent="0.25">
      <c r="A278"/>
      <c r="B278"/>
      <c r="C278"/>
      <c r="D278"/>
      <c r="E278" s="1"/>
      <c r="F278"/>
      <c r="G278"/>
      <c r="H278"/>
      <c r="J278"/>
      <c r="K278"/>
      <c r="L278"/>
      <c r="M278"/>
      <c r="N278"/>
      <c r="O278"/>
      <c r="P278"/>
      <c r="Q278"/>
      <c r="R278"/>
      <c r="S278"/>
      <c r="T278"/>
      <c r="U278"/>
      <c r="V278"/>
      <c r="W278"/>
      <c r="X278"/>
      <c r="Y278"/>
      <c r="Z278"/>
      <c r="AA278"/>
      <c r="AB278"/>
      <c r="AC278"/>
      <c r="AD278"/>
      <c r="AE278"/>
      <c r="AF278"/>
      <c r="AG278"/>
      <c r="AY278"/>
    </row>
    <row r="279" spans="1:51" s="2" customFormat="1" x14ac:dyDescent="0.25">
      <c r="A279"/>
      <c r="B279"/>
      <c r="C279"/>
      <c r="D279"/>
      <c r="E279" s="1"/>
      <c r="F279"/>
      <c r="G279"/>
      <c r="H279"/>
      <c r="J279"/>
      <c r="K279"/>
      <c r="L279"/>
      <c r="M279"/>
      <c r="N279"/>
      <c r="O279"/>
      <c r="P279"/>
      <c r="Q279"/>
      <c r="R279"/>
      <c r="S279"/>
      <c r="T279"/>
      <c r="U279"/>
      <c r="V279"/>
      <c r="W279"/>
      <c r="X279"/>
      <c r="Y279"/>
      <c r="Z279"/>
      <c r="AA279"/>
      <c r="AB279"/>
      <c r="AC279"/>
      <c r="AD279"/>
      <c r="AE279"/>
      <c r="AF279"/>
      <c r="AG279"/>
      <c r="AY279"/>
    </row>
    <row r="280" spans="1:51" s="2" customFormat="1" x14ac:dyDescent="0.25">
      <c r="A280"/>
      <c r="B280"/>
      <c r="C280"/>
      <c r="D280"/>
      <c r="E280" s="1"/>
      <c r="F280"/>
      <c r="G280"/>
      <c r="H280"/>
      <c r="J280"/>
      <c r="K280"/>
      <c r="L280"/>
      <c r="M280"/>
      <c r="N280"/>
      <c r="O280"/>
      <c r="P280"/>
      <c r="Q280"/>
      <c r="R280"/>
      <c r="S280"/>
      <c r="T280"/>
      <c r="U280"/>
      <c r="V280"/>
      <c r="W280"/>
      <c r="X280"/>
      <c r="Y280"/>
      <c r="Z280"/>
      <c r="AA280"/>
      <c r="AB280"/>
      <c r="AC280"/>
      <c r="AD280"/>
      <c r="AE280"/>
      <c r="AF280"/>
      <c r="AG280"/>
      <c r="AY280"/>
    </row>
    <row r="281" spans="1:51" s="2" customFormat="1" x14ac:dyDescent="0.25">
      <c r="A281"/>
      <c r="B281"/>
      <c r="C281"/>
      <c r="D281"/>
      <c r="E281" s="1"/>
      <c r="F281"/>
      <c r="G281"/>
      <c r="H281"/>
      <c r="J281"/>
      <c r="K281"/>
      <c r="L281"/>
      <c r="M281"/>
      <c r="N281"/>
      <c r="O281"/>
      <c r="P281"/>
      <c r="Q281"/>
      <c r="R281"/>
      <c r="S281"/>
      <c r="T281"/>
      <c r="U281"/>
      <c r="V281"/>
      <c r="W281"/>
      <c r="X281"/>
      <c r="Y281"/>
      <c r="Z281"/>
      <c r="AA281"/>
      <c r="AB281"/>
      <c r="AC281"/>
      <c r="AD281"/>
      <c r="AE281"/>
      <c r="AF281"/>
      <c r="AG281"/>
      <c r="AY281"/>
    </row>
    <row r="282" spans="1:51" s="2" customFormat="1" x14ac:dyDescent="0.25">
      <c r="A282"/>
      <c r="B282"/>
      <c r="C282"/>
      <c r="D282"/>
      <c r="E282" s="1"/>
      <c r="F282"/>
      <c r="G282"/>
      <c r="H282"/>
      <c r="J282"/>
      <c r="K282"/>
      <c r="L282"/>
      <c r="M282"/>
      <c r="N282"/>
      <c r="O282"/>
      <c r="P282"/>
      <c r="Q282"/>
      <c r="R282"/>
      <c r="S282"/>
      <c r="T282"/>
      <c r="U282"/>
      <c r="V282"/>
      <c r="W282"/>
      <c r="X282"/>
      <c r="Y282"/>
      <c r="Z282"/>
      <c r="AA282"/>
      <c r="AB282"/>
      <c r="AC282"/>
      <c r="AD282"/>
      <c r="AE282"/>
      <c r="AF282"/>
      <c r="AG282"/>
      <c r="AY282"/>
    </row>
    <row r="283" spans="1:51" s="2" customFormat="1" x14ac:dyDescent="0.25">
      <c r="A283"/>
      <c r="B283"/>
      <c r="C283"/>
      <c r="D283"/>
      <c r="E283" s="1"/>
      <c r="F283"/>
      <c r="G283"/>
      <c r="H283"/>
      <c r="J283"/>
      <c r="K283"/>
      <c r="L283"/>
      <c r="M283"/>
      <c r="N283"/>
      <c r="O283"/>
      <c r="P283"/>
      <c r="Q283"/>
      <c r="R283"/>
      <c r="S283"/>
      <c r="T283"/>
      <c r="U283"/>
      <c r="V283"/>
      <c r="W283"/>
      <c r="X283"/>
      <c r="Y283"/>
      <c r="Z283"/>
      <c r="AA283"/>
      <c r="AB283"/>
      <c r="AC283"/>
      <c r="AD283"/>
      <c r="AE283"/>
      <c r="AF283"/>
      <c r="AG283"/>
      <c r="AY283"/>
    </row>
    <row r="284" spans="1:51" s="2" customFormat="1" x14ac:dyDescent="0.25">
      <c r="A284"/>
      <c r="B284"/>
      <c r="C284"/>
      <c r="D284"/>
      <c r="E284" s="1"/>
      <c r="F284"/>
      <c r="G284"/>
      <c r="H284"/>
      <c r="J284"/>
      <c r="K284"/>
      <c r="L284"/>
      <c r="M284"/>
      <c r="N284"/>
      <c r="O284"/>
      <c r="P284"/>
      <c r="Q284"/>
      <c r="R284"/>
      <c r="S284"/>
      <c r="T284"/>
      <c r="U284"/>
      <c r="V284"/>
      <c r="W284"/>
      <c r="X284"/>
      <c r="Y284"/>
      <c r="Z284"/>
      <c r="AA284"/>
      <c r="AB284"/>
      <c r="AC284"/>
      <c r="AD284"/>
      <c r="AE284"/>
      <c r="AF284"/>
      <c r="AG284"/>
      <c r="AY284"/>
    </row>
    <row r="285" spans="1:51" s="2" customFormat="1" x14ac:dyDescent="0.25">
      <c r="A285"/>
      <c r="B285"/>
      <c r="C285"/>
      <c r="D285"/>
      <c r="E285" s="1"/>
      <c r="F285"/>
      <c r="G285"/>
      <c r="H285"/>
      <c r="J285"/>
      <c r="K285"/>
      <c r="L285"/>
      <c r="M285"/>
      <c r="N285"/>
      <c r="O285"/>
      <c r="P285"/>
      <c r="Q285"/>
      <c r="R285"/>
      <c r="S285"/>
      <c r="T285"/>
      <c r="U285"/>
      <c r="V285"/>
      <c r="W285"/>
      <c r="X285"/>
      <c r="Y285"/>
      <c r="Z285"/>
      <c r="AA285"/>
      <c r="AB285"/>
      <c r="AC285"/>
      <c r="AD285"/>
      <c r="AE285"/>
      <c r="AF285"/>
      <c r="AG285"/>
      <c r="AY285"/>
    </row>
    <row r="286" spans="1:51" s="2" customFormat="1" x14ac:dyDescent="0.25">
      <c r="A286"/>
      <c r="B286"/>
      <c r="C286"/>
      <c r="D286"/>
      <c r="E286" s="1"/>
      <c r="F286"/>
      <c r="G286"/>
      <c r="H286"/>
      <c r="J286"/>
      <c r="K286"/>
      <c r="L286"/>
      <c r="M286"/>
      <c r="N286"/>
      <c r="O286"/>
      <c r="P286"/>
      <c r="Q286"/>
      <c r="R286"/>
      <c r="S286"/>
      <c r="T286"/>
      <c r="U286"/>
      <c r="V286"/>
      <c r="W286"/>
      <c r="X286"/>
      <c r="Y286"/>
      <c r="Z286"/>
      <c r="AA286"/>
      <c r="AB286"/>
      <c r="AC286"/>
      <c r="AD286"/>
      <c r="AE286"/>
      <c r="AF286"/>
      <c r="AG286"/>
      <c r="AY286"/>
    </row>
    <row r="287" spans="1:51" s="2" customFormat="1" x14ac:dyDescent="0.25">
      <c r="A287"/>
      <c r="B287"/>
      <c r="C287"/>
      <c r="D287"/>
      <c r="E287" s="1"/>
      <c r="F287"/>
      <c r="G287"/>
      <c r="H287"/>
      <c r="J287"/>
      <c r="K287"/>
      <c r="L287"/>
      <c r="M287"/>
      <c r="N287"/>
      <c r="O287"/>
      <c r="P287"/>
      <c r="Q287"/>
      <c r="R287"/>
      <c r="S287"/>
      <c r="T287"/>
      <c r="U287"/>
      <c r="V287"/>
      <c r="W287"/>
      <c r="X287"/>
      <c r="Y287"/>
      <c r="Z287"/>
      <c r="AA287"/>
      <c r="AB287"/>
      <c r="AC287"/>
      <c r="AD287"/>
      <c r="AE287"/>
      <c r="AF287"/>
      <c r="AG287"/>
      <c r="AY287"/>
    </row>
    <row r="288" spans="1:51" s="2" customFormat="1" x14ac:dyDescent="0.25">
      <c r="A288"/>
      <c r="B288"/>
      <c r="C288"/>
      <c r="D288"/>
      <c r="E288" s="1"/>
      <c r="F288"/>
      <c r="G288"/>
      <c r="H288"/>
      <c r="J288"/>
      <c r="K288"/>
      <c r="L288"/>
      <c r="M288"/>
      <c r="N288"/>
      <c r="O288"/>
      <c r="P288"/>
      <c r="Q288"/>
      <c r="R288"/>
      <c r="S288"/>
      <c r="T288"/>
      <c r="U288"/>
      <c r="V288"/>
      <c r="W288"/>
      <c r="X288"/>
      <c r="Y288"/>
      <c r="Z288"/>
      <c r="AA288"/>
      <c r="AB288"/>
      <c r="AC288"/>
      <c r="AD288"/>
      <c r="AE288"/>
      <c r="AF288"/>
      <c r="AG288"/>
      <c r="AY288"/>
    </row>
    <row r="289" spans="1:51" s="2" customFormat="1" x14ac:dyDescent="0.25">
      <c r="A289"/>
      <c r="B289"/>
      <c r="C289"/>
      <c r="D289"/>
      <c r="E289" s="1"/>
      <c r="F289"/>
      <c r="G289"/>
      <c r="H289"/>
      <c r="J289"/>
      <c r="K289"/>
      <c r="L289"/>
      <c r="M289"/>
      <c r="N289"/>
      <c r="O289"/>
      <c r="P289"/>
      <c r="Q289"/>
      <c r="R289"/>
      <c r="S289"/>
      <c r="T289"/>
      <c r="U289"/>
      <c r="V289"/>
      <c r="W289"/>
      <c r="X289"/>
      <c r="Y289"/>
      <c r="Z289"/>
      <c r="AA289"/>
      <c r="AB289"/>
      <c r="AC289"/>
      <c r="AD289"/>
      <c r="AE289"/>
      <c r="AF289"/>
      <c r="AG289"/>
      <c r="AY289"/>
    </row>
    <row r="290" spans="1:51" s="2" customFormat="1" x14ac:dyDescent="0.25">
      <c r="A290"/>
      <c r="B290"/>
      <c r="C290"/>
      <c r="D290"/>
      <c r="E290" s="1"/>
      <c r="F290"/>
      <c r="G290"/>
      <c r="H290"/>
      <c r="J290"/>
      <c r="K290"/>
      <c r="L290"/>
      <c r="M290"/>
      <c r="N290"/>
      <c r="O290"/>
      <c r="P290"/>
      <c r="Q290"/>
      <c r="R290"/>
      <c r="S290"/>
      <c r="T290"/>
      <c r="U290"/>
      <c r="V290"/>
      <c r="W290"/>
      <c r="X290"/>
      <c r="Y290"/>
      <c r="Z290"/>
      <c r="AA290"/>
      <c r="AB290"/>
      <c r="AC290"/>
      <c r="AD290"/>
      <c r="AE290"/>
      <c r="AF290"/>
      <c r="AG290"/>
      <c r="AY290"/>
    </row>
    <row r="291" spans="1:51" s="2" customFormat="1" x14ac:dyDescent="0.25">
      <c r="A291"/>
      <c r="B291"/>
      <c r="C291"/>
      <c r="D291"/>
      <c r="E291" s="1"/>
      <c r="F291"/>
      <c r="G291"/>
      <c r="H291"/>
      <c r="J291"/>
      <c r="K291"/>
      <c r="L291"/>
      <c r="M291"/>
      <c r="N291"/>
      <c r="O291"/>
      <c r="P291"/>
      <c r="Q291"/>
      <c r="R291"/>
      <c r="S291"/>
      <c r="T291"/>
      <c r="U291"/>
      <c r="V291"/>
      <c r="W291"/>
      <c r="X291"/>
      <c r="Y291"/>
      <c r="Z291"/>
      <c r="AA291"/>
      <c r="AB291"/>
      <c r="AC291"/>
      <c r="AD291"/>
      <c r="AE291"/>
      <c r="AF291"/>
      <c r="AG291"/>
      <c r="AY291"/>
    </row>
    <row r="292" spans="1:51" s="2" customFormat="1" x14ac:dyDescent="0.25">
      <c r="A292"/>
      <c r="B292"/>
      <c r="C292"/>
      <c r="D292"/>
      <c r="E292" s="1"/>
      <c r="F292"/>
      <c r="G292"/>
      <c r="H292"/>
      <c r="J292"/>
      <c r="K292"/>
      <c r="L292"/>
      <c r="M292"/>
      <c r="N292"/>
      <c r="O292"/>
      <c r="P292"/>
      <c r="Q292"/>
      <c r="R292"/>
      <c r="S292"/>
      <c r="T292"/>
      <c r="U292"/>
      <c r="V292"/>
      <c r="W292"/>
      <c r="X292"/>
      <c r="Y292"/>
      <c r="Z292"/>
      <c r="AA292"/>
      <c r="AB292"/>
      <c r="AC292"/>
      <c r="AD292"/>
      <c r="AE292"/>
      <c r="AF292"/>
      <c r="AG292"/>
      <c r="AY292"/>
    </row>
    <row r="293" spans="1:51" s="2" customFormat="1" x14ac:dyDescent="0.25">
      <c r="A293"/>
      <c r="B293"/>
      <c r="C293"/>
      <c r="D293"/>
      <c r="E293" s="1"/>
      <c r="F293"/>
      <c r="G293"/>
      <c r="H293"/>
      <c r="J293"/>
      <c r="K293"/>
      <c r="L293"/>
      <c r="M293"/>
      <c r="N293"/>
      <c r="O293"/>
      <c r="P293"/>
      <c r="Q293"/>
      <c r="R293"/>
      <c r="S293"/>
      <c r="T293"/>
      <c r="U293"/>
      <c r="V293"/>
      <c r="W293"/>
      <c r="X293"/>
      <c r="Y293"/>
      <c r="Z293"/>
      <c r="AA293"/>
      <c r="AB293"/>
      <c r="AC293"/>
      <c r="AD293"/>
      <c r="AE293"/>
      <c r="AF293"/>
      <c r="AG293"/>
      <c r="AY293"/>
    </row>
    <row r="294" spans="1:51" s="2" customFormat="1" x14ac:dyDescent="0.25">
      <c r="A294"/>
      <c r="B294"/>
      <c r="C294"/>
      <c r="D294"/>
      <c r="E294" s="1"/>
      <c r="F294"/>
      <c r="G294"/>
      <c r="H294"/>
      <c r="J294"/>
      <c r="K294"/>
      <c r="L294"/>
      <c r="M294"/>
      <c r="N294"/>
      <c r="O294"/>
      <c r="P294"/>
      <c r="Q294"/>
      <c r="R294"/>
      <c r="S294"/>
      <c r="T294"/>
      <c r="U294"/>
      <c r="V294"/>
      <c r="W294"/>
      <c r="X294"/>
      <c r="Y294"/>
      <c r="Z294"/>
      <c r="AA294"/>
      <c r="AB294"/>
      <c r="AC294"/>
      <c r="AD294"/>
      <c r="AE294"/>
      <c r="AF294"/>
      <c r="AG294"/>
      <c r="AY294"/>
    </row>
    <row r="295" spans="1:51" s="2" customFormat="1" x14ac:dyDescent="0.25">
      <c r="A295"/>
      <c r="B295"/>
      <c r="C295"/>
      <c r="D295"/>
      <c r="E295" s="1"/>
      <c r="F295"/>
      <c r="G295"/>
      <c r="H295"/>
      <c r="J295"/>
      <c r="K295"/>
      <c r="L295"/>
      <c r="M295"/>
      <c r="N295"/>
      <c r="O295"/>
      <c r="P295"/>
      <c r="Q295"/>
      <c r="R295"/>
      <c r="S295"/>
      <c r="T295"/>
      <c r="U295"/>
      <c r="V295"/>
      <c r="W295"/>
      <c r="X295"/>
      <c r="Y295"/>
      <c r="Z295"/>
      <c r="AA295"/>
      <c r="AB295"/>
      <c r="AC295"/>
      <c r="AD295"/>
      <c r="AE295"/>
      <c r="AF295"/>
      <c r="AG295"/>
      <c r="AY295"/>
    </row>
    <row r="296" spans="1:51" s="2" customFormat="1" x14ac:dyDescent="0.25">
      <c r="A296"/>
      <c r="B296"/>
      <c r="C296"/>
      <c r="D296"/>
      <c r="E296" s="1"/>
      <c r="F296"/>
      <c r="G296"/>
      <c r="H296"/>
      <c r="J296"/>
      <c r="K296"/>
      <c r="L296"/>
      <c r="M296"/>
      <c r="N296"/>
      <c r="O296"/>
      <c r="P296"/>
      <c r="Q296"/>
      <c r="R296"/>
      <c r="S296"/>
      <c r="T296"/>
      <c r="U296"/>
      <c r="V296"/>
      <c r="W296"/>
      <c r="X296"/>
      <c r="Y296"/>
      <c r="Z296"/>
      <c r="AA296"/>
      <c r="AB296"/>
      <c r="AC296"/>
      <c r="AD296"/>
      <c r="AE296"/>
      <c r="AF296"/>
      <c r="AG296"/>
      <c r="AY296"/>
    </row>
    <row r="297" spans="1:51" s="2" customFormat="1" x14ac:dyDescent="0.25">
      <c r="A297"/>
      <c r="B297"/>
      <c r="C297"/>
      <c r="D297"/>
      <c r="E297" s="1"/>
      <c r="F297"/>
      <c r="G297"/>
      <c r="H297"/>
      <c r="J297"/>
      <c r="K297"/>
      <c r="L297"/>
      <c r="M297"/>
      <c r="N297"/>
      <c r="O297"/>
      <c r="P297"/>
      <c r="Q297"/>
      <c r="R297"/>
      <c r="S297"/>
      <c r="T297"/>
      <c r="U297"/>
      <c r="V297"/>
      <c r="W297"/>
      <c r="X297"/>
      <c r="Y297"/>
      <c r="Z297"/>
      <c r="AA297"/>
      <c r="AB297"/>
      <c r="AC297"/>
      <c r="AD297"/>
      <c r="AE297"/>
      <c r="AF297"/>
      <c r="AG297"/>
      <c r="AY297"/>
    </row>
    <row r="298" spans="1:51" s="2" customFormat="1" x14ac:dyDescent="0.25">
      <c r="A298"/>
      <c r="B298"/>
      <c r="C298"/>
      <c r="D298"/>
      <c r="E298" s="1"/>
      <c r="F298"/>
      <c r="G298"/>
      <c r="H298"/>
      <c r="J298"/>
      <c r="K298"/>
      <c r="L298"/>
      <c r="M298"/>
      <c r="N298"/>
      <c r="O298"/>
      <c r="P298"/>
      <c r="Q298"/>
      <c r="R298"/>
      <c r="S298"/>
      <c r="T298"/>
      <c r="U298"/>
      <c r="V298"/>
      <c r="W298"/>
      <c r="X298"/>
      <c r="Y298"/>
      <c r="Z298"/>
      <c r="AA298"/>
      <c r="AB298"/>
      <c r="AC298"/>
      <c r="AD298"/>
      <c r="AE298"/>
      <c r="AF298"/>
      <c r="AG298"/>
      <c r="AY298"/>
    </row>
    <row r="299" spans="1:51" s="2" customFormat="1" x14ac:dyDescent="0.25">
      <c r="A299"/>
      <c r="B299"/>
      <c r="C299"/>
      <c r="D299"/>
      <c r="E299" s="1"/>
      <c r="F299"/>
      <c r="G299"/>
      <c r="H299"/>
      <c r="J299"/>
      <c r="K299"/>
      <c r="L299"/>
      <c r="M299"/>
      <c r="N299"/>
      <c r="O299"/>
      <c r="P299"/>
      <c r="Q299"/>
      <c r="R299"/>
      <c r="S299"/>
      <c r="T299"/>
      <c r="U299"/>
      <c r="V299"/>
      <c r="W299"/>
      <c r="X299"/>
      <c r="Y299"/>
      <c r="Z299"/>
      <c r="AA299"/>
      <c r="AB299"/>
      <c r="AC299"/>
      <c r="AD299"/>
      <c r="AE299"/>
      <c r="AF299"/>
      <c r="AG299"/>
      <c r="AY299"/>
    </row>
    <row r="300" spans="1:51" s="2" customFormat="1" x14ac:dyDescent="0.25">
      <c r="A300"/>
      <c r="B300"/>
      <c r="C300"/>
      <c r="D300"/>
      <c r="E300" s="1"/>
      <c r="F300"/>
      <c r="G300"/>
      <c r="H300"/>
      <c r="J300"/>
      <c r="K300"/>
      <c r="L300"/>
      <c r="M300"/>
      <c r="N300"/>
      <c r="O300"/>
      <c r="P300"/>
      <c r="Q300"/>
      <c r="R300"/>
      <c r="S300"/>
      <c r="T300"/>
      <c r="U300"/>
      <c r="V300"/>
      <c r="W300"/>
      <c r="X300"/>
      <c r="Y300"/>
      <c r="Z300"/>
      <c r="AA300"/>
      <c r="AB300"/>
      <c r="AC300"/>
      <c r="AD300"/>
      <c r="AE300"/>
      <c r="AF300"/>
      <c r="AG300"/>
      <c r="AY300"/>
    </row>
    <row r="301" spans="1:51" s="2" customFormat="1" x14ac:dyDescent="0.25">
      <c r="A301"/>
      <c r="B301"/>
      <c r="C301"/>
      <c r="D301"/>
      <c r="E301" s="1"/>
      <c r="F301"/>
      <c r="G301"/>
      <c r="H301"/>
      <c r="J301"/>
      <c r="K301"/>
      <c r="L301"/>
      <c r="M301"/>
      <c r="N301"/>
      <c r="O301"/>
      <c r="P301"/>
      <c r="Q301"/>
      <c r="R301"/>
      <c r="S301"/>
      <c r="T301"/>
      <c r="U301"/>
      <c r="V301"/>
      <c r="W301"/>
      <c r="X301"/>
      <c r="Y301"/>
      <c r="Z301"/>
      <c r="AA301"/>
      <c r="AB301"/>
      <c r="AC301"/>
      <c r="AD301"/>
      <c r="AE301"/>
      <c r="AF301"/>
      <c r="AG301"/>
      <c r="AY301"/>
    </row>
    <row r="302" spans="1:51" s="2" customFormat="1" x14ac:dyDescent="0.25">
      <c r="A302"/>
      <c r="B302"/>
      <c r="C302"/>
      <c r="D302"/>
      <c r="E302" s="1"/>
      <c r="F302"/>
      <c r="G302"/>
      <c r="H302"/>
      <c r="J302"/>
      <c r="K302"/>
      <c r="L302"/>
      <c r="M302"/>
      <c r="N302"/>
      <c r="O302"/>
      <c r="P302"/>
      <c r="Q302"/>
      <c r="R302"/>
      <c r="S302"/>
      <c r="T302"/>
      <c r="U302"/>
      <c r="V302"/>
      <c r="W302"/>
      <c r="X302"/>
      <c r="Y302"/>
      <c r="Z302"/>
      <c r="AA302"/>
      <c r="AB302"/>
      <c r="AC302"/>
      <c r="AD302"/>
      <c r="AE302"/>
      <c r="AF302"/>
      <c r="AG302"/>
      <c r="AY302"/>
    </row>
    <row r="303" spans="1:51" s="2" customFormat="1" x14ac:dyDescent="0.25">
      <c r="A303"/>
      <c r="B303"/>
      <c r="C303"/>
      <c r="D303"/>
      <c r="E303" s="1"/>
      <c r="F303"/>
      <c r="G303"/>
      <c r="H303"/>
      <c r="J303"/>
      <c r="K303"/>
      <c r="L303"/>
      <c r="M303"/>
      <c r="N303"/>
      <c r="O303"/>
      <c r="P303"/>
      <c r="Q303"/>
      <c r="R303"/>
      <c r="S303"/>
      <c r="T303"/>
      <c r="U303"/>
      <c r="V303"/>
      <c r="W303"/>
      <c r="X303"/>
      <c r="Y303"/>
      <c r="Z303"/>
      <c r="AA303"/>
      <c r="AB303"/>
      <c r="AC303"/>
      <c r="AD303"/>
      <c r="AE303"/>
      <c r="AF303"/>
      <c r="AG303"/>
      <c r="AY303"/>
    </row>
    <row r="304" spans="1:51" s="2" customFormat="1" x14ac:dyDescent="0.25">
      <c r="A304"/>
      <c r="B304"/>
      <c r="C304"/>
      <c r="D304"/>
      <c r="E304" s="1"/>
      <c r="F304"/>
      <c r="G304"/>
      <c r="H304"/>
      <c r="J304"/>
      <c r="K304"/>
      <c r="L304"/>
      <c r="M304"/>
      <c r="N304"/>
      <c r="O304"/>
      <c r="P304"/>
      <c r="Q304"/>
      <c r="R304"/>
      <c r="S304"/>
      <c r="T304"/>
      <c r="U304"/>
      <c r="V304"/>
      <c r="W304"/>
      <c r="X304"/>
      <c r="Y304"/>
      <c r="Z304"/>
      <c r="AA304"/>
      <c r="AB304"/>
      <c r="AC304"/>
      <c r="AD304"/>
      <c r="AE304"/>
      <c r="AF304"/>
      <c r="AG304"/>
      <c r="AY304"/>
    </row>
    <row r="305" spans="1:51" s="2" customFormat="1" x14ac:dyDescent="0.25">
      <c r="A305"/>
      <c r="B305"/>
      <c r="C305"/>
      <c r="D305"/>
      <c r="E305" s="1"/>
      <c r="F305"/>
      <c r="G305"/>
      <c r="H305"/>
      <c r="J305"/>
      <c r="K305"/>
      <c r="L305"/>
      <c r="M305"/>
      <c r="N305"/>
      <c r="O305"/>
      <c r="P305"/>
      <c r="Q305"/>
      <c r="R305"/>
      <c r="S305"/>
      <c r="T305"/>
      <c r="U305"/>
      <c r="V305"/>
      <c r="W305"/>
      <c r="X305"/>
      <c r="Y305"/>
      <c r="Z305"/>
      <c r="AA305"/>
      <c r="AB305"/>
      <c r="AC305"/>
      <c r="AD305"/>
      <c r="AE305"/>
      <c r="AF305"/>
      <c r="AG305"/>
      <c r="AY305"/>
    </row>
    <row r="306" spans="1:51" s="2" customFormat="1" x14ac:dyDescent="0.25">
      <c r="A306"/>
      <c r="B306"/>
      <c r="C306"/>
      <c r="D306"/>
      <c r="E306" s="1"/>
      <c r="F306"/>
      <c r="G306"/>
      <c r="H306"/>
      <c r="J306"/>
      <c r="K306"/>
      <c r="L306"/>
      <c r="M306"/>
      <c r="N306"/>
      <c r="O306"/>
      <c r="P306"/>
      <c r="Q306"/>
      <c r="R306"/>
      <c r="S306"/>
      <c r="T306"/>
      <c r="U306"/>
      <c r="V306"/>
      <c r="W306"/>
      <c r="X306"/>
      <c r="Y306"/>
      <c r="Z306"/>
      <c r="AA306"/>
      <c r="AB306"/>
      <c r="AC306"/>
      <c r="AD306"/>
      <c r="AE306"/>
      <c r="AF306"/>
      <c r="AG306"/>
      <c r="AY306"/>
    </row>
    <row r="307" spans="1:51" s="2" customFormat="1" x14ac:dyDescent="0.25">
      <c r="A307"/>
      <c r="B307"/>
      <c r="C307"/>
      <c r="D307"/>
      <c r="E307" s="1"/>
      <c r="F307"/>
      <c r="G307"/>
      <c r="H307"/>
      <c r="J307"/>
      <c r="K307"/>
      <c r="L307"/>
      <c r="M307"/>
      <c r="N307"/>
      <c r="O307"/>
      <c r="P307"/>
      <c r="Q307"/>
      <c r="R307"/>
      <c r="S307"/>
      <c r="T307"/>
      <c r="U307"/>
      <c r="V307"/>
      <c r="W307"/>
      <c r="X307"/>
      <c r="Y307"/>
      <c r="Z307"/>
      <c r="AA307"/>
      <c r="AB307"/>
      <c r="AC307"/>
      <c r="AD307"/>
      <c r="AE307"/>
      <c r="AF307"/>
      <c r="AG307"/>
      <c r="AY307"/>
    </row>
    <row r="308" spans="1:51" s="2" customFormat="1" x14ac:dyDescent="0.25">
      <c r="A308"/>
      <c r="B308"/>
      <c r="C308"/>
      <c r="D308"/>
      <c r="E308" s="1"/>
      <c r="F308"/>
      <c r="G308"/>
      <c r="H308"/>
      <c r="J308"/>
      <c r="K308"/>
      <c r="L308"/>
      <c r="M308"/>
      <c r="N308"/>
      <c r="O308"/>
      <c r="P308"/>
      <c r="Q308"/>
      <c r="R308"/>
      <c r="S308"/>
      <c r="T308"/>
      <c r="U308"/>
      <c r="V308"/>
      <c r="W308"/>
      <c r="X308"/>
      <c r="Y308"/>
      <c r="Z308"/>
      <c r="AA308"/>
      <c r="AB308"/>
      <c r="AC308"/>
      <c r="AD308"/>
      <c r="AE308"/>
      <c r="AF308"/>
      <c r="AG308"/>
      <c r="AY308"/>
    </row>
    <row r="309" spans="1:51" s="2" customFormat="1" x14ac:dyDescent="0.25">
      <c r="A309"/>
      <c r="B309"/>
      <c r="C309"/>
      <c r="D309"/>
      <c r="E309" s="1"/>
      <c r="F309"/>
      <c r="G309"/>
      <c r="H309"/>
      <c r="J309"/>
      <c r="K309"/>
      <c r="L309"/>
      <c r="M309"/>
      <c r="N309"/>
      <c r="O309"/>
      <c r="P309"/>
      <c r="Q309"/>
      <c r="R309"/>
      <c r="S309"/>
      <c r="T309"/>
      <c r="U309"/>
      <c r="V309"/>
      <c r="W309"/>
      <c r="X309"/>
      <c r="Y309"/>
      <c r="Z309"/>
      <c r="AA309"/>
      <c r="AB309"/>
      <c r="AC309"/>
      <c r="AD309"/>
      <c r="AE309"/>
      <c r="AF309"/>
      <c r="AG309"/>
      <c r="AY309"/>
    </row>
    <row r="310" spans="1:51" s="2" customFormat="1" x14ac:dyDescent="0.25">
      <c r="A310"/>
      <c r="B310"/>
      <c r="C310"/>
      <c r="D310"/>
      <c r="E310" s="1"/>
      <c r="F310"/>
      <c r="G310"/>
      <c r="H310"/>
      <c r="J310"/>
      <c r="K310"/>
      <c r="L310"/>
      <c r="M310"/>
      <c r="N310"/>
      <c r="O310"/>
      <c r="P310"/>
      <c r="Q310"/>
      <c r="R310"/>
      <c r="S310"/>
      <c r="T310"/>
      <c r="U310"/>
      <c r="V310"/>
      <c r="W310"/>
      <c r="X310"/>
      <c r="Y310"/>
      <c r="Z310"/>
      <c r="AA310"/>
      <c r="AB310"/>
      <c r="AC310"/>
      <c r="AD310"/>
      <c r="AE310"/>
      <c r="AF310"/>
      <c r="AG310"/>
      <c r="AY310"/>
    </row>
    <row r="311" spans="1:51" s="2" customFormat="1" x14ac:dyDescent="0.25">
      <c r="A311"/>
      <c r="B311"/>
      <c r="C311"/>
      <c r="D311"/>
      <c r="E311" s="1"/>
      <c r="F311"/>
      <c r="G311"/>
      <c r="H311"/>
      <c r="J311"/>
      <c r="K311"/>
      <c r="L311"/>
      <c r="M311"/>
      <c r="N311"/>
      <c r="O311"/>
      <c r="P311"/>
      <c r="Q311"/>
      <c r="R311"/>
      <c r="S311"/>
      <c r="T311"/>
      <c r="U311"/>
      <c r="V311"/>
      <c r="W311"/>
      <c r="X311"/>
      <c r="Y311"/>
      <c r="Z311"/>
      <c r="AA311"/>
      <c r="AB311"/>
      <c r="AC311"/>
      <c r="AD311"/>
      <c r="AE311"/>
      <c r="AF311"/>
      <c r="AG311"/>
      <c r="AY311"/>
    </row>
    <row r="312" spans="1:51" s="2" customFormat="1" x14ac:dyDescent="0.25">
      <c r="A312"/>
      <c r="B312"/>
      <c r="C312"/>
      <c r="D312"/>
      <c r="E312" s="1"/>
      <c r="F312"/>
      <c r="G312"/>
      <c r="H312"/>
      <c r="J312"/>
      <c r="K312"/>
      <c r="L312"/>
      <c r="M312"/>
      <c r="N312"/>
      <c r="O312"/>
      <c r="P312"/>
      <c r="Q312"/>
      <c r="R312"/>
      <c r="S312"/>
      <c r="T312"/>
      <c r="U312"/>
      <c r="V312"/>
      <c r="W312"/>
      <c r="X312"/>
      <c r="Y312"/>
      <c r="Z312"/>
      <c r="AA312"/>
      <c r="AB312"/>
      <c r="AC312"/>
      <c r="AD312"/>
      <c r="AE312"/>
      <c r="AF312"/>
      <c r="AG312"/>
      <c r="AY312"/>
    </row>
    <row r="313" spans="1:51" s="2" customFormat="1" x14ac:dyDescent="0.25">
      <c r="A313"/>
      <c r="B313"/>
      <c r="C313"/>
      <c r="D313"/>
      <c r="E313" s="1"/>
      <c r="F313"/>
      <c r="G313"/>
      <c r="H313"/>
      <c r="J313"/>
      <c r="K313"/>
      <c r="L313"/>
      <c r="M313"/>
      <c r="N313"/>
      <c r="O313"/>
      <c r="P313"/>
      <c r="Q313"/>
      <c r="R313"/>
      <c r="S313"/>
      <c r="T313"/>
      <c r="U313"/>
      <c r="V313"/>
      <c r="W313"/>
      <c r="X313"/>
      <c r="Y313"/>
      <c r="Z313"/>
      <c r="AA313"/>
      <c r="AB313"/>
      <c r="AC313"/>
      <c r="AD313"/>
      <c r="AE313"/>
      <c r="AF313"/>
      <c r="AG313"/>
      <c r="AY313"/>
    </row>
    <row r="314" spans="1:51" s="2" customFormat="1" x14ac:dyDescent="0.25">
      <c r="A314"/>
      <c r="B314"/>
      <c r="C314"/>
      <c r="D314"/>
      <c r="E314" s="1"/>
      <c r="F314"/>
      <c r="G314"/>
      <c r="H314"/>
      <c r="J314"/>
      <c r="K314"/>
      <c r="L314"/>
      <c r="M314"/>
      <c r="N314"/>
      <c r="O314"/>
      <c r="P314"/>
      <c r="Q314"/>
      <c r="R314"/>
      <c r="S314"/>
      <c r="T314"/>
      <c r="U314"/>
      <c r="V314"/>
      <c r="W314"/>
      <c r="X314"/>
      <c r="Y314"/>
      <c r="Z314"/>
      <c r="AA314"/>
      <c r="AB314"/>
      <c r="AC314"/>
      <c r="AD314"/>
      <c r="AE314"/>
      <c r="AF314"/>
      <c r="AG314"/>
      <c r="AY314"/>
    </row>
    <row r="315" spans="1:51" s="2" customFormat="1" x14ac:dyDescent="0.25">
      <c r="A315"/>
      <c r="B315"/>
      <c r="C315"/>
      <c r="D315"/>
      <c r="E315" s="1"/>
      <c r="F315"/>
      <c r="G315"/>
      <c r="H315"/>
      <c r="J315"/>
      <c r="K315"/>
      <c r="L315"/>
      <c r="M315"/>
      <c r="N315"/>
      <c r="O315"/>
      <c r="P315"/>
      <c r="Q315"/>
      <c r="R315"/>
      <c r="S315"/>
      <c r="T315"/>
      <c r="U315"/>
      <c r="V315"/>
      <c r="W315"/>
      <c r="X315"/>
      <c r="Y315"/>
      <c r="Z315"/>
      <c r="AA315"/>
      <c r="AB315"/>
      <c r="AC315"/>
      <c r="AD315"/>
      <c r="AE315"/>
      <c r="AF315"/>
      <c r="AG315"/>
      <c r="AY315"/>
    </row>
    <row r="316" spans="1:51" s="2" customFormat="1" x14ac:dyDescent="0.25">
      <c r="A316"/>
      <c r="B316"/>
      <c r="C316"/>
      <c r="D316"/>
      <c r="E316" s="1"/>
      <c r="F316"/>
      <c r="G316"/>
      <c r="H316"/>
      <c r="J316"/>
      <c r="K316"/>
      <c r="L316"/>
      <c r="M316"/>
      <c r="N316"/>
      <c r="O316"/>
      <c r="P316"/>
      <c r="Q316"/>
      <c r="R316"/>
      <c r="S316"/>
      <c r="T316"/>
      <c r="U316"/>
      <c r="V316"/>
      <c r="W316"/>
      <c r="X316"/>
      <c r="Y316"/>
      <c r="Z316"/>
      <c r="AA316"/>
      <c r="AB316"/>
      <c r="AC316"/>
      <c r="AD316"/>
      <c r="AE316"/>
      <c r="AF316"/>
      <c r="AG316"/>
      <c r="AY316"/>
    </row>
    <row r="317" spans="1:51" s="2" customFormat="1" x14ac:dyDescent="0.25">
      <c r="A317"/>
      <c r="B317"/>
      <c r="C317"/>
      <c r="D317"/>
      <c r="E317" s="1"/>
      <c r="F317"/>
      <c r="G317"/>
      <c r="H317"/>
      <c r="J317"/>
      <c r="K317"/>
      <c r="L317"/>
      <c r="M317"/>
      <c r="N317"/>
      <c r="O317"/>
      <c r="P317"/>
      <c r="Q317"/>
      <c r="R317"/>
      <c r="S317"/>
      <c r="T317"/>
      <c r="U317"/>
      <c r="V317"/>
      <c r="W317"/>
      <c r="X317"/>
      <c r="Y317"/>
      <c r="Z317"/>
      <c r="AA317"/>
      <c r="AB317"/>
      <c r="AC317"/>
      <c r="AD317"/>
      <c r="AE317"/>
      <c r="AF317"/>
      <c r="AG317"/>
      <c r="AY317"/>
    </row>
    <row r="318" spans="1:51" s="2" customFormat="1" x14ac:dyDescent="0.25">
      <c r="A318"/>
      <c r="B318"/>
      <c r="C318"/>
      <c r="D318"/>
      <c r="E318" s="1"/>
      <c r="F318"/>
      <c r="G318"/>
      <c r="H318"/>
      <c r="J318"/>
      <c r="K318"/>
      <c r="L318"/>
      <c r="M318"/>
      <c r="N318"/>
      <c r="O318"/>
      <c r="P318"/>
      <c r="Q318"/>
      <c r="R318"/>
      <c r="S318"/>
      <c r="T318"/>
      <c r="U318"/>
      <c r="V318"/>
      <c r="W318"/>
      <c r="X318"/>
      <c r="Y318"/>
      <c r="Z318"/>
      <c r="AA318"/>
      <c r="AB318"/>
      <c r="AC318"/>
      <c r="AD318"/>
      <c r="AE318"/>
      <c r="AF318"/>
      <c r="AG318"/>
      <c r="AY318"/>
    </row>
    <row r="319" spans="1:51" s="2" customFormat="1" x14ac:dyDescent="0.25">
      <c r="A319"/>
      <c r="B319"/>
      <c r="C319"/>
      <c r="D319"/>
      <c r="E319" s="1"/>
      <c r="F319"/>
      <c r="G319"/>
      <c r="H319"/>
      <c r="J319"/>
      <c r="K319"/>
      <c r="L319"/>
      <c r="M319"/>
      <c r="N319"/>
      <c r="O319"/>
      <c r="P319"/>
      <c r="Q319"/>
      <c r="R319"/>
      <c r="S319"/>
      <c r="T319"/>
      <c r="U319"/>
      <c r="V319"/>
      <c r="W319"/>
      <c r="X319"/>
      <c r="Y319"/>
      <c r="Z319"/>
      <c r="AA319"/>
      <c r="AB319"/>
      <c r="AC319"/>
      <c r="AD319"/>
      <c r="AE319"/>
      <c r="AF319"/>
      <c r="AG319"/>
      <c r="AY319"/>
    </row>
    <row r="320" spans="1:51" s="2" customFormat="1" x14ac:dyDescent="0.25">
      <c r="A320"/>
      <c r="B320"/>
      <c r="C320"/>
      <c r="D320"/>
      <c r="E320" s="1"/>
      <c r="F320"/>
      <c r="G320"/>
      <c r="H320"/>
      <c r="J320"/>
      <c r="K320"/>
      <c r="L320"/>
      <c r="M320"/>
      <c r="N320"/>
      <c r="O320"/>
      <c r="P320"/>
      <c r="Q320"/>
      <c r="R320"/>
      <c r="S320"/>
      <c r="T320"/>
      <c r="U320"/>
      <c r="V320"/>
      <c r="W320"/>
      <c r="X320"/>
      <c r="Y320"/>
      <c r="Z320"/>
      <c r="AA320"/>
      <c r="AB320"/>
      <c r="AC320"/>
      <c r="AD320"/>
      <c r="AE320"/>
      <c r="AF320"/>
      <c r="AG320"/>
      <c r="AY320"/>
    </row>
    <row r="321" spans="1:51" s="2" customFormat="1" x14ac:dyDescent="0.25">
      <c r="A321"/>
      <c r="B321"/>
      <c r="C321"/>
      <c r="D321"/>
      <c r="E321" s="1"/>
      <c r="F321"/>
      <c r="G321"/>
      <c r="H321"/>
      <c r="J321"/>
      <c r="K321"/>
      <c r="L321"/>
      <c r="M321"/>
      <c r="N321"/>
      <c r="O321"/>
      <c r="P321"/>
      <c r="Q321"/>
      <c r="R321"/>
      <c r="S321"/>
      <c r="T321"/>
      <c r="U321"/>
      <c r="V321"/>
      <c r="W321"/>
      <c r="X321"/>
      <c r="Y321"/>
      <c r="Z321"/>
      <c r="AA321"/>
      <c r="AB321"/>
      <c r="AC321"/>
      <c r="AD321"/>
      <c r="AE321"/>
      <c r="AF321"/>
      <c r="AG321"/>
      <c r="AY321"/>
    </row>
    <row r="322" spans="1:51" s="2" customFormat="1" x14ac:dyDescent="0.25">
      <c r="A322"/>
      <c r="B322"/>
      <c r="C322"/>
      <c r="D322"/>
      <c r="E322" s="1"/>
      <c r="F322"/>
      <c r="G322"/>
      <c r="H322"/>
      <c r="J322"/>
      <c r="K322"/>
      <c r="L322"/>
      <c r="M322"/>
      <c r="N322"/>
      <c r="O322"/>
      <c r="P322"/>
      <c r="Q322"/>
      <c r="R322"/>
      <c r="S322"/>
      <c r="T322"/>
      <c r="U322"/>
      <c r="V322"/>
      <c r="W322"/>
      <c r="X322"/>
      <c r="Y322"/>
      <c r="Z322"/>
      <c r="AA322"/>
      <c r="AB322"/>
      <c r="AC322"/>
      <c r="AD322"/>
      <c r="AE322"/>
      <c r="AF322"/>
      <c r="AG322"/>
      <c r="AY322"/>
    </row>
    <row r="323" spans="1:51" s="2" customFormat="1" x14ac:dyDescent="0.25">
      <c r="A323"/>
      <c r="B323"/>
      <c r="C323"/>
      <c r="D323"/>
      <c r="E323" s="1"/>
      <c r="F323"/>
      <c r="G323"/>
      <c r="H323"/>
      <c r="J323"/>
      <c r="K323"/>
      <c r="L323"/>
      <c r="M323"/>
      <c r="N323"/>
      <c r="O323"/>
      <c r="P323"/>
      <c r="Q323"/>
      <c r="R323"/>
      <c r="S323"/>
      <c r="T323"/>
      <c r="U323"/>
      <c r="V323"/>
      <c r="W323"/>
      <c r="X323"/>
      <c r="Y323"/>
      <c r="Z323"/>
      <c r="AA323"/>
      <c r="AB323"/>
      <c r="AC323"/>
      <c r="AD323"/>
      <c r="AE323"/>
      <c r="AF323"/>
      <c r="AG323"/>
      <c r="AY323"/>
    </row>
    <row r="324" spans="1:51" s="2" customFormat="1" x14ac:dyDescent="0.25">
      <c r="A324"/>
      <c r="B324"/>
      <c r="C324"/>
      <c r="D324"/>
      <c r="E324" s="1"/>
      <c r="F324"/>
      <c r="G324"/>
      <c r="H324"/>
      <c r="J324"/>
      <c r="K324"/>
      <c r="L324"/>
      <c r="M324"/>
      <c r="N324"/>
      <c r="O324"/>
      <c r="P324"/>
      <c r="Q324"/>
      <c r="R324"/>
      <c r="S324"/>
      <c r="T324"/>
      <c r="U324"/>
      <c r="V324"/>
      <c r="W324"/>
      <c r="X324"/>
      <c r="Y324"/>
      <c r="Z324"/>
      <c r="AA324"/>
      <c r="AB324"/>
      <c r="AC324"/>
      <c r="AD324"/>
      <c r="AE324"/>
      <c r="AF324"/>
      <c r="AG324"/>
      <c r="AY324"/>
    </row>
    <row r="325" spans="1:51" s="2" customFormat="1" x14ac:dyDescent="0.25">
      <c r="A325"/>
      <c r="B325"/>
      <c r="C325"/>
      <c r="D325"/>
      <c r="E325" s="1"/>
      <c r="F325"/>
      <c r="G325"/>
      <c r="H325"/>
      <c r="J325"/>
      <c r="K325"/>
      <c r="L325"/>
      <c r="M325"/>
      <c r="N325"/>
      <c r="O325"/>
      <c r="P325"/>
      <c r="Q325"/>
      <c r="R325"/>
      <c r="S325"/>
      <c r="T325"/>
      <c r="U325"/>
      <c r="V325"/>
      <c r="W325"/>
      <c r="X325"/>
      <c r="Y325"/>
      <c r="Z325"/>
      <c r="AA325"/>
      <c r="AB325"/>
      <c r="AC325"/>
      <c r="AD325"/>
      <c r="AE325"/>
      <c r="AF325"/>
      <c r="AG325"/>
      <c r="AY325"/>
    </row>
    <row r="326" spans="1:51" s="2" customFormat="1" x14ac:dyDescent="0.25">
      <c r="A326"/>
      <c r="B326"/>
      <c r="C326"/>
      <c r="D326"/>
      <c r="E326" s="1"/>
      <c r="F326"/>
      <c r="G326"/>
      <c r="H326"/>
      <c r="J326"/>
      <c r="K326"/>
      <c r="L326"/>
      <c r="M326"/>
      <c r="N326"/>
      <c r="O326"/>
      <c r="P326"/>
      <c r="Q326"/>
      <c r="R326"/>
      <c r="S326"/>
      <c r="T326"/>
      <c r="U326"/>
      <c r="V326"/>
      <c r="W326"/>
      <c r="X326"/>
      <c r="Y326"/>
      <c r="Z326"/>
      <c r="AA326"/>
      <c r="AB326"/>
      <c r="AC326"/>
      <c r="AD326"/>
      <c r="AE326"/>
      <c r="AF326"/>
      <c r="AG326"/>
      <c r="AY326"/>
    </row>
    <row r="327" spans="1:51" s="2" customFormat="1" x14ac:dyDescent="0.25">
      <c r="A327"/>
      <c r="B327"/>
      <c r="C327"/>
      <c r="D327"/>
      <c r="E327" s="1"/>
      <c r="F327"/>
      <c r="G327"/>
      <c r="H327"/>
      <c r="J327"/>
      <c r="K327"/>
      <c r="L327"/>
      <c r="M327"/>
      <c r="N327"/>
      <c r="O327"/>
      <c r="P327"/>
      <c r="Q327"/>
      <c r="R327"/>
      <c r="S327"/>
      <c r="T327"/>
      <c r="U327"/>
      <c r="V327"/>
      <c r="W327"/>
      <c r="X327"/>
      <c r="Y327"/>
      <c r="Z327"/>
      <c r="AA327"/>
      <c r="AB327"/>
      <c r="AC327"/>
      <c r="AD327"/>
      <c r="AE327"/>
      <c r="AF327"/>
      <c r="AG327"/>
      <c r="AY327"/>
    </row>
    <row r="328" spans="1:51" s="2" customFormat="1" x14ac:dyDescent="0.25">
      <c r="A328"/>
      <c r="B328"/>
      <c r="C328"/>
      <c r="D328"/>
      <c r="E328" s="1"/>
      <c r="F328"/>
      <c r="G328"/>
      <c r="H328"/>
      <c r="J328"/>
      <c r="K328"/>
      <c r="L328"/>
      <c r="M328"/>
      <c r="N328"/>
      <c r="O328"/>
      <c r="P328"/>
      <c r="Q328"/>
      <c r="R328"/>
      <c r="S328"/>
      <c r="T328"/>
      <c r="U328"/>
      <c r="V328"/>
      <c r="W328"/>
      <c r="X328"/>
      <c r="Y328"/>
      <c r="Z328"/>
      <c r="AA328"/>
      <c r="AB328"/>
      <c r="AC328"/>
      <c r="AD328"/>
      <c r="AE328"/>
      <c r="AF328"/>
      <c r="AG328"/>
      <c r="AY328"/>
    </row>
    <row r="329" spans="1:51" s="2" customFormat="1" x14ac:dyDescent="0.25">
      <c r="A329"/>
      <c r="B329"/>
      <c r="C329"/>
      <c r="D329"/>
      <c r="E329" s="1"/>
      <c r="F329"/>
      <c r="G329"/>
      <c r="H329"/>
      <c r="J329"/>
      <c r="K329"/>
      <c r="L329"/>
      <c r="M329"/>
      <c r="N329"/>
      <c r="O329"/>
      <c r="P329"/>
      <c r="Q329"/>
      <c r="R329"/>
      <c r="S329"/>
      <c r="T329"/>
      <c r="U329"/>
      <c r="V329"/>
      <c r="W329"/>
      <c r="X329"/>
      <c r="Y329"/>
      <c r="Z329"/>
      <c r="AA329"/>
      <c r="AB329"/>
      <c r="AC329"/>
      <c r="AD329"/>
      <c r="AE329"/>
      <c r="AF329"/>
      <c r="AG329"/>
      <c r="AY329"/>
    </row>
    <row r="330" spans="1:51" s="2" customFormat="1" x14ac:dyDescent="0.25">
      <c r="A330"/>
      <c r="B330"/>
      <c r="C330"/>
      <c r="D330"/>
      <c r="E330" s="1"/>
      <c r="F330"/>
      <c r="G330"/>
      <c r="H330"/>
      <c r="J330"/>
      <c r="K330"/>
      <c r="L330"/>
      <c r="M330"/>
      <c r="N330"/>
      <c r="O330"/>
      <c r="P330"/>
      <c r="Q330"/>
      <c r="R330"/>
      <c r="S330"/>
      <c r="T330"/>
      <c r="U330"/>
      <c r="V330"/>
      <c r="W330"/>
      <c r="X330"/>
      <c r="Y330"/>
      <c r="Z330"/>
      <c r="AA330"/>
      <c r="AB330"/>
      <c r="AC330"/>
      <c r="AD330"/>
      <c r="AE330"/>
      <c r="AF330"/>
      <c r="AG330"/>
      <c r="AY330"/>
    </row>
    <row r="331" spans="1:51" s="2" customFormat="1" x14ac:dyDescent="0.25">
      <c r="A331"/>
      <c r="B331"/>
      <c r="C331"/>
      <c r="D331"/>
      <c r="E331" s="1"/>
      <c r="F331"/>
      <c r="G331"/>
      <c r="H331"/>
      <c r="J331"/>
      <c r="K331"/>
      <c r="L331"/>
      <c r="M331"/>
      <c r="N331"/>
      <c r="O331"/>
      <c r="P331"/>
      <c r="Q331"/>
      <c r="R331"/>
      <c r="S331"/>
      <c r="T331"/>
      <c r="U331"/>
      <c r="V331"/>
      <c r="W331"/>
      <c r="X331"/>
      <c r="Y331"/>
      <c r="Z331"/>
      <c r="AA331"/>
      <c r="AB331"/>
      <c r="AC331"/>
      <c r="AD331"/>
      <c r="AE331"/>
      <c r="AF331"/>
      <c r="AG331"/>
      <c r="AY331"/>
    </row>
    <row r="332" spans="1:51" s="2" customFormat="1" x14ac:dyDescent="0.25">
      <c r="A332"/>
      <c r="B332"/>
      <c r="C332"/>
      <c r="D332"/>
      <c r="E332" s="1"/>
      <c r="F332"/>
      <c r="G332"/>
      <c r="H332"/>
      <c r="J332"/>
      <c r="K332"/>
      <c r="L332"/>
      <c r="M332"/>
      <c r="N332"/>
      <c r="O332"/>
      <c r="P332"/>
      <c r="Q332"/>
      <c r="R332"/>
      <c r="S332"/>
      <c r="T332"/>
      <c r="U332"/>
      <c r="V332"/>
      <c r="W332"/>
      <c r="X332"/>
      <c r="Y332"/>
      <c r="Z332"/>
      <c r="AA332"/>
      <c r="AB332"/>
      <c r="AC332"/>
      <c r="AD332"/>
      <c r="AE332"/>
      <c r="AF332"/>
      <c r="AG332"/>
      <c r="AY332"/>
    </row>
    <row r="333" spans="1:51" s="2" customFormat="1" x14ac:dyDescent="0.25">
      <c r="A333"/>
      <c r="B333"/>
      <c r="C333"/>
      <c r="D333"/>
      <c r="E333" s="1"/>
      <c r="F333"/>
      <c r="G333"/>
      <c r="H333"/>
      <c r="J333"/>
      <c r="K333"/>
      <c r="L333"/>
      <c r="M333"/>
      <c r="N333"/>
      <c r="O333"/>
      <c r="P333"/>
      <c r="Q333"/>
      <c r="R333"/>
      <c r="S333"/>
      <c r="T333"/>
      <c r="U333"/>
      <c r="V333"/>
      <c r="W333"/>
      <c r="X333"/>
      <c r="Y333"/>
      <c r="Z333"/>
      <c r="AA333"/>
      <c r="AB333"/>
      <c r="AC333"/>
      <c r="AD333"/>
      <c r="AE333"/>
      <c r="AF333"/>
      <c r="AG333"/>
      <c r="AY333"/>
    </row>
    <row r="334" spans="1:51" s="2" customFormat="1" x14ac:dyDescent="0.25">
      <c r="A334"/>
      <c r="B334"/>
      <c r="C334"/>
      <c r="D334"/>
      <c r="E334" s="1"/>
      <c r="F334"/>
      <c r="G334"/>
      <c r="H334"/>
      <c r="J334"/>
      <c r="K334"/>
      <c r="L334"/>
      <c r="M334"/>
      <c r="N334"/>
      <c r="O334"/>
      <c r="P334"/>
      <c r="Q334"/>
      <c r="R334"/>
      <c r="S334"/>
      <c r="T334"/>
      <c r="U334"/>
      <c r="V334"/>
      <c r="W334"/>
      <c r="X334"/>
      <c r="Y334"/>
      <c r="Z334"/>
      <c r="AA334"/>
      <c r="AB334"/>
      <c r="AC334"/>
      <c r="AD334"/>
      <c r="AE334"/>
      <c r="AF334"/>
      <c r="AG334"/>
      <c r="AY334"/>
    </row>
    <row r="335" spans="1:51" s="2" customFormat="1" x14ac:dyDescent="0.25">
      <c r="A335"/>
      <c r="B335"/>
      <c r="C335"/>
      <c r="D335"/>
      <c r="E335" s="1"/>
      <c r="F335"/>
      <c r="G335"/>
      <c r="H335"/>
      <c r="J335"/>
      <c r="K335"/>
      <c r="L335"/>
      <c r="M335"/>
      <c r="N335"/>
      <c r="O335"/>
      <c r="P335"/>
      <c r="Q335"/>
      <c r="R335"/>
      <c r="S335"/>
      <c r="T335"/>
      <c r="U335"/>
      <c r="V335"/>
      <c r="W335"/>
      <c r="X335"/>
      <c r="Y335"/>
      <c r="Z335"/>
      <c r="AA335"/>
      <c r="AB335"/>
      <c r="AC335"/>
      <c r="AD335"/>
      <c r="AE335"/>
      <c r="AF335"/>
      <c r="AG335"/>
      <c r="AY335"/>
    </row>
    <row r="336" spans="1:51" s="2" customFormat="1" x14ac:dyDescent="0.25">
      <c r="A336"/>
      <c r="B336"/>
      <c r="C336"/>
      <c r="D336"/>
      <c r="E336" s="1"/>
      <c r="F336"/>
      <c r="G336"/>
      <c r="H336"/>
      <c r="J336"/>
      <c r="K336"/>
      <c r="L336"/>
      <c r="M336"/>
      <c r="N336"/>
      <c r="O336"/>
      <c r="P336"/>
      <c r="Q336"/>
      <c r="R336"/>
      <c r="S336"/>
      <c r="T336"/>
      <c r="U336"/>
      <c r="V336"/>
      <c r="W336"/>
      <c r="X336"/>
      <c r="Y336"/>
      <c r="Z336"/>
      <c r="AA336"/>
      <c r="AB336"/>
      <c r="AC336"/>
      <c r="AD336"/>
      <c r="AE336"/>
      <c r="AF336"/>
      <c r="AG336"/>
      <c r="AY336"/>
    </row>
    <row r="337" spans="1:51" s="2" customFormat="1" x14ac:dyDescent="0.25">
      <c r="A337"/>
      <c r="B337"/>
      <c r="C337"/>
      <c r="D337"/>
      <c r="E337" s="1"/>
      <c r="F337"/>
      <c r="G337"/>
      <c r="H337"/>
      <c r="J337"/>
      <c r="K337"/>
      <c r="L337"/>
      <c r="M337"/>
      <c r="N337"/>
      <c r="O337"/>
      <c r="P337"/>
      <c r="Q337"/>
      <c r="R337"/>
      <c r="S337"/>
      <c r="T337"/>
      <c r="U337"/>
      <c r="V337"/>
      <c r="W337"/>
      <c r="X337"/>
      <c r="Y337"/>
      <c r="Z337"/>
      <c r="AA337"/>
      <c r="AB337"/>
      <c r="AC337"/>
      <c r="AD337"/>
      <c r="AE337"/>
      <c r="AF337"/>
      <c r="AG337"/>
      <c r="AY337"/>
    </row>
    <row r="338" spans="1:51" s="2" customFormat="1" x14ac:dyDescent="0.25">
      <c r="A338"/>
      <c r="B338"/>
      <c r="C338"/>
      <c r="D338"/>
      <c r="E338" s="1"/>
      <c r="F338"/>
      <c r="G338"/>
      <c r="H338"/>
      <c r="J338"/>
      <c r="K338"/>
      <c r="L338"/>
      <c r="M338"/>
      <c r="N338"/>
      <c r="O338"/>
      <c r="P338"/>
      <c r="Q338"/>
      <c r="R338"/>
      <c r="S338"/>
      <c r="T338"/>
      <c r="U338"/>
      <c r="V338"/>
      <c r="W338"/>
      <c r="X338"/>
      <c r="Y338"/>
      <c r="Z338"/>
      <c r="AA338"/>
      <c r="AB338"/>
      <c r="AC338"/>
      <c r="AD338"/>
      <c r="AE338"/>
      <c r="AF338"/>
      <c r="AG338"/>
      <c r="AY338"/>
    </row>
    <row r="339" spans="1:51" s="2" customFormat="1" x14ac:dyDescent="0.25">
      <c r="A339"/>
      <c r="B339"/>
      <c r="C339"/>
      <c r="D339"/>
      <c r="E339" s="1"/>
      <c r="F339"/>
      <c r="G339"/>
      <c r="H339"/>
      <c r="J339"/>
      <c r="K339"/>
      <c r="L339"/>
      <c r="M339"/>
      <c r="N339"/>
      <c r="O339"/>
      <c r="P339"/>
      <c r="Q339"/>
      <c r="R339"/>
      <c r="S339"/>
      <c r="T339"/>
      <c r="U339"/>
      <c r="V339"/>
      <c r="W339"/>
      <c r="X339"/>
      <c r="Y339"/>
      <c r="Z339"/>
      <c r="AA339"/>
      <c r="AB339"/>
      <c r="AC339"/>
      <c r="AD339"/>
      <c r="AE339"/>
      <c r="AF339"/>
      <c r="AG339"/>
      <c r="AY339"/>
    </row>
    <row r="340" spans="1:51" s="2" customFormat="1" x14ac:dyDescent="0.25">
      <c r="A340"/>
      <c r="B340"/>
      <c r="C340"/>
      <c r="D340"/>
      <c r="E340" s="1"/>
      <c r="F340"/>
      <c r="G340"/>
      <c r="H340"/>
      <c r="J340"/>
      <c r="K340"/>
      <c r="L340"/>
      <c r="M340"/>
      <c r="N340"/>
      <c r="O340"/>
      <c r="P340"/>
      <c r="Q340"/>
      <c r="R340"/>
      <c r="S340"/>
      <c r="T340"/>
      <c r="U340"/>
      <c r="V340"/>
      <c r="W340"/>
      <c r="X340"/>
      <c r="Y340"/>
      <c r="Z340"/>
      <c r="AA340"/>
      <c r="AB340"/>
      <c r="AC340"/>
      <c r="AD340"/>
      <c r="AE340"/>
      <c r="AF340"/>
      <c r="AG340"/>
      <c r="AY340"/>
    </row>
    <row r="341" spans="1:51" s="2" customFormat="1" x14ac:dyDescent="0.25">
      <c r="A341"/>
      <c r="B341"/>
      <c r="C341"/>
      <c r="D341"/>
      <c r="E341" s="1"/>
      <c r="F341"/>
      <c r="G341"/>
      <c r="H341"/>
      <c r="J341"/>
      <c r="K341"/>
      <c r="L341"/>
      <c r="M341"/>
      <c r="N341"/>
      <c r="O341"/>
      <c r="P341"/>
      <c r="Q341"/>
      <c r="R341"/>
      <c r="S341"/>
      <c r="T341"/>
      <c r="U341"/>
      <c r="V341"/>
      <c r="W341"/>
      <c r="X341"/>
      <c r="Y341"/>
      <c r="Z341"/>
      <c r="AA341"/>
      <c r="AB341"/>
      <c r="AC341"/>
      <c r="AD341"/>
      <c r="AE341"/>
      <c r="AF341"/>
      <c r="AG341"/>
      <c r="AY341"/>
    </row>
    <row r="342" spans="1:51" s="2" customFormat="1" x14ac:dyDescent="0.25">
      <c r="A342"/>
      <c r="B342"/>
      <c r="C342"/>
      <c r="D342"/>
      <c r="E342" s="1"/>
      <c r="F342"/>
      <c r="G342"/>
      <c r="H342"/>
      <c r="J342"/>
      <c r="K342"/>
      <c r="L342"/>
      <c r="M342"/>
      <c r="N342"/>
      <c r="O342"/>
      <c r="P342"/>
      <c r="Q342"/>
      <c r="R342"/>
      <c r="S342"/>
      <c r="T342"/>
      <c r="U342"/>
      <c r="V342"/>
      <c r="W342"/>
      <c r="X342"/>
      <c r="Y342"/>
      <c r="Z342"/>
      <c r="AA342"/>
      <c r="AB342"/>
      <c r="AC342"/>
      <c r="AD342"/>
      <c r="AE342"/>
      <c r="AF342"/>
      <c r="AG342"/>
      <c r="AY342"/>
    </row>
    <row r="343" spans="1:51" s="2" customFormat="1" x14ac:dyDescent="0.25">
      <c r="A343"/>
      <c r="B343"/>
      <c r="C343"/>
      <c r="D343"/>
      <c r="E343" s="1"/>
      <c r="F343"/>
      <c r="G343"/>
      <c r="H343"/>
      <c r="J343"/>
      <c r="K343"/>
      <c r="L343"/>
      <c r="M343"/>
      <c r="N343"/>
      <c r="O343"/>
      <c r="P343"/>
      <c r="Q343"/>
      <c r="R343"/>
      <c r="S343"/>
      <c r="T343"/>
      <c r="U343"/>
      <c r="V343"/>
      <c r="W343"/>
      <c r="X343"/>
      <c r="Y343"/>
      <c r="Z343"/>
      <c r="AA343"/>
      <c r="AB343"/>
      <c r="AC343"/>
      <c r="AD343"/>
      <c r="AE343"/>
      <c r="AF343"/>
      <c r="AG343"/>
      <c r="AY343"/>
    </row>
    <row r="344" spans="1:51" s="2" customFormat="1" x14ac:dyDescent="0.25">
      <c r="A344"/>
      <c r="B344"/>
      <c r="C344"/>
      <c r="D344"/>
      <c r="E344" s="1"/>
      <c r="F344"/>
      <c r="G344"/>
      <c r="H344"/>
      <c r="J344"/>
      <c r="K344"/>
      <c r="L344"/>
      <c r="M344"/>
      <c r="N344"/>
      <c r="O344"/>
      <c r="P344"/>
      <c r="Q344"/>
      <c r="R344"/>
      <c r="S344"/>
      <c r="T344"/>
      <c r="U344"/>
      <c r="V344"/>
      <c r="W344"/>
      <c r="X344"/>
      <c r="Y344"/>
      <c r="Z344"/>
      <c r="AA344"/>
      <c r="AB344"/>
      <c r="AC344"/>
      <c r="AD344"/>
      <c r="AE344"/>
      <c r="AF344"/>
      <c r="AG344"/>
      <c r="AY344"/>
    </row>
    <row r="345" spans="1:51" s="2" customFormat="1" x14ac:dyDescent="0.25">
      <c r="A345"/>
      <c r="B345"/>
      <c r="C345"/>
      <c r="D345"/>
      <c r="E345" s="1"/>
      <c r="F345"/>
      <c r="G345"/>
      <c r="H345"/>
      <c r="J345"/>
      <c r="K345"/>
      <c r="L345"/>
      <c r="M345"/>
      <c r="N345"/>
      <c r="O345"/>
      <c r="P345"/>
      <c r="Q345"/>
      <c r="R345"/>
      <c r="S345"/>
      <c r="T345"/>
      <c r="U345"/>
      <c r="V345"/>
      <c r="W345"/>
      <c r="X345"/>
      <c r="Y345"/>
      <c r="Z345"/>
      <c r="AA345"/>
      <c r="AB345"/>
      <c r="AC345"/>
      <c r="AD345"/>
      <c r="AE345"/>
      <c r="AF345"/>
      <c r="AG345"/>
      <c r="AY345"/>
    </row>
    <row r="346" spans="1:51" s="2" customFormat="1" x14ac:dyDescent="0.25">
      <c r="A346"/>
      <c r="B346"/>
      <c r="C346"/>
      <c r="D346"/>
      <c r="E346" s="1"/>
      <c r="F346"/>
      <c r="G346"/>
      <c r="H346"/>
      <c r="J346"/>
      <c r="K346"/>
      <c r="L346"/>
      <c r="M346"/>
      <c r="N346"/>
      <c r="O346"/>
      <c r="P346"/>
      <c r="Q346"/>
      <c r="R346"/>
      <c r="S346"/>
      <c r="T346"/>
      <c r="U346"/>
      <c r="V346"/>
      <c r="W346"/>
      <c r="X346"/>
      <c r="Y346"/>
      <c r="Z346"/>
      <c r="AA346"/>
      <c r="AB346"/>
      <c r="AC346"/>
      <c r="AD346"/>
      <c r="AE346"/>
      <c r="AF346"/>
      <c r="AG346"/>
      <c r="AY346"/>
    </row>
    <row r="347" spans="1:51" s="2" customFormat="1" x14ac:dyDescent="0.25">
      <c r="A347"/>
      <c r="B347"/>
      <c r="C347"/>
      <c r="D347"/>
      <c r="E347" s="1"/>
      <c r="F347"/>
      <c r="G347"/>
      <c r="H347"/>
      <c r="J347"/>
      <c r="K347"/>
      <c r="L347"/>
      <c r="M347"/>
      <c r="N347"/>
      <c r="O347"/>
      <c r="P347"/>
      <c r="Q347"/>
      <c r="R347"/>
      <c r="S347"/>
      <c r="T347"/>
      <c r="U347"/>
      <c r="V347"/>
      <c r="W347"/>
      <c r="X347"/>
      <c r="Y347"/>
      <c r="Z347"/>
      <c r="AA347"/>
      <c r="AB347"/>
      <c r="AC347"/>
      <c r="AD347"/>
      <c r="AE347"/>
      <c r="AF347"/>
      <c r="AG347"/>
      <c r="AY347"/>
    </row>
    <row r="348" spans="1:51" s="2" customFormat="1" x14ac:dyDescent="0.25">
      <c r="A348"/>
      <c r="B348"/>
      <c r="C348"/>
      <c r="D348"/>
      <c r="E348" s="1"/>
      <c r="F348"/>
      <c r="G348"/>
      <c r="H348"/>
      <c r="J348"/>
      <c r="K348"/>
      <c r="L348"/>
      <c r="M348"/>
      <c r="N348"/>
      <c r="O348"/>
      <c r="P348"/>
      <c r="Q348"/>
      <c r="R348"/>
      <c r="S348"/>
      <c r="T348"/>
      <c r="U348"/>
      <c r="V348"/>
      <c r="W348"/>
      <c r="X348"/>
      <c r="Y348"/>
      <c r="Z348"/>
      <c r="AA348"/>
      <c r="AB348"/>
      <c r="AC348"/>
      <c r="AD348"/>
      <c r="AE348"/>
      <c r="AF348"/>
      <c r="AG348"/>
      <c r="AY348"/>
    </row>
    <row r="349" spans="1:51" s="2" customFormat="1" x14ac:dyDescent="0.25">
      <c r="A349"/>
      <c r="B349"/>
      <c r="C349"/>
      <c r="D349"/>
      <c r="E349" s="1"/>
      <c r="F349"/>
      <c r="G349"/>
      <c r="H349"/>
      <c r="J349"/>
      <c r="K349"/>
      <c r="L349"/>
      <c r="M349"/>
      <c r="N349"/>
      <c r="O349"/>
      <c r="P349"/>
      <c r="Q349"/>
      <c r="R349"/>
      <c r="S349"/>
      <c r="T349"/>
      <c r="U349"/>
      <c r="V349"/>
      <c r="W349"/>
      <c r="X349"/>
      <c r="Y349"/>
      <c r="Z349"/>
      <c r="AA349"/>
      <c r="AB349"/>
      <c r="AC349"/>
      <c r="AD349"/>
      <c r="AE349"/>
      <c r="AF349"/>
      <c r="AG349"/>
      <c r="AY349"/>
    </row>
    <row r="350" spans="1:51" s="2" customFormat="1" x14ac:dyDescent="0.25">
      <c r="A350"/>
      <c r="B350"/>
      <c r="C350"/>
      <c r="D350"/>
      <c r="E350" s="1"/>
      <c r="F350"/>
      <c r="G350"/>
      <c r="H350"/>
      <c r="J350"/>
      <c r="K350"/>
      <c r="L350"/>
      <c r="M350"/>
      <c r="N350"/>
      <c r="O350"/>
      <c r="P350"/>
      <c r="Q350"/>
      <c r="R350"/>
      <c r="S350"/>
      <c r="T350"/>
      <c r="U350"/>
      <c r="V350"/>
      <c r="W350"/>
      <c r="X350"/>
      <c r="Y350"/>
      <c r="Z350"/>
      <c r="AA350"/>
      <c r="AB350"/>
      <c r="AC350"/>
      <c r="AD350"/>
      <c r="AE350"/>
      <c r="AF350"/>
      <c r="AG350"/>
      <c r="AY350"/>
    </row>
    <row r="351" spans="1:51" s="2" customFormat="1" x14ac:dyDescent="0.25">
      <c r="A351"/>
      <c r="B351"/>
      <c r="C351"/>
      <c r="D351"/>
      <c r="E351" s="1"/>
      <c r="F351"/>
      <c r="G351"/>
      <c r="H351"/>
      <c r="J351"/>
      <c r="K351"/>
      <c r="L351"/>
      <c r="M351"/>
      <c r="N351"/>
      <c r="O351"/>
      <c r="P351"/>
      <c r="Q351"/>
      <c r="R351"/>
      <c r="S351"/>
      <c r="T351"/>
      <c r="U351"/>
      <c r="V351"/>
      <c r="W351"/>
      <c r="X351"/>
      <c r="Y351"/>
      <c r="Z351"/>
      <c r="AA351"/>
      <c r="AB351"/>
      <c r="AC351"/>
      <c r="AD351"/>
      <c r="AE351"/>
      <c r="AF351"/>
      <c r="AG351"/>
      <c r="AY351"/>
    </row>
    <row r="352" spans="1:51" s="2" customFormat="1" x14ac:dyDescent="0.25">
      <c r="A352"/>
      <c r="B352"/>
      <c r="C352"/>
      <c r="D352"/>
      <c r="E352" s="1"/>
      <c r="F352"/>
      <c r="G352"/>
      <c r="H352"/>
      <c r="J352"/>
      <c r="K352"/>
      <c r="L352"/>
      <c r="M352"/>
      <c r="N352"/>
      <c r="O352"/>
      <c r="P352"/>
      <c r="Q352"/>
      <c r="R352"/>
      <c r="S352"/>
      <c r="T352"/>
      <c r="U352"/>
      <c r="V352"/>
      <c r="W352"/>
      <c r="X352"/>
      <c r="Y352"/>
      <c r="Z352"/>
      <c r="AA352"/>
      <c r="AB352"/>
      <c r="AC352"/>
      <c r="AD352"/>
      <c r="AE352"/>
      <c r="AF352"/>
      <c r="AG352"/>
      <c r="AY352"/>
    </row>
    <row r="353" spans="1:51" s="2" customFormat="1" x14ac:dyDescent="0.25">
      <c r="A353"/>
      <c r="B353"/>
      <c r="C353"/>
      <c r="D353"/>
      <c r="E353" s="1"/>
      <c r="F353"/>
      <c r="G353"/>
      <c r="H353"/>
      <c r="J353"/>
      <c r="K353"/>
      <c r="L353"/>
      <c r="M353"/>
      <c r="N353"/>
      <c r="O353"/>
      <c r="P353"/>
      <c r="Q353"/>
      <c r="R353"/>
      <c r="S353"/>
      <c r="T353"/>
      <c r="U353"/>
      <c r="V353"/>
      <c r="W353"/>
      <c r="X353"/>
      <c r="Y353"/>
      <c r="Z353"/>
      <c r="AA353"/>
      <c r="AB353"/>
      <c r="AC353"/>
      <c r="AD353"/>
      <c r="AE353"/>
      <c r="AF353"/>
      <c r="AG353"/>
      <c r="AY353"/>
    </row>
    <row r="354" spans="1:51" s="2" customFormat="1" x14ac:dyDescent="0.25">
      <c r="A354"/>
      <c r="B354"/>
      <c r="C354"/>
      <c r="D354"/>
      <c r="E354" s="1"/>
      <c r="F354"/>
      <c r="G354"/>
      <c r="H354"/>
      <c r="J354"/>
      <c r="K354"/>
      <c r="L354"/>
      <c r="M354"/>
      <c r="N354"/>
      <c r="O354"/>
      <c r="P354"/>
      <c r="Q354"/>
      <c r="R354"/>
      <c r="S354"/>
      <c r="T354"/>
      <c r="U354"/>
      <c r="V354"/>
      <c r="W354"/>
      <c r="X354"/>
      <c r="Y354"/>
      <c r="Z354"/>
      <c r="AA354"/>
      <c r="AB354"/>
      <c r="AC354"/>
      <c r="AD354"/>
      <c r="AE354"/>
      <c r="AF354"/>
      <c r="AG354"/>
      <c r="AY354"/>
    </row>
    <row r="355" spans="1:51" s="2" customFormat="1" x14ac:dyDescent="0.25">
      <c r="A355"/>
      <c r="B355"/>
      <c r="C355"/>
      <c r="D355"/>
      <c r="E355" s="1"/>
      <c r="F355"/>
      <c r="G355"/>
      <c r="H355"/>
      <c r="J355"/>
      <c r="K355"/>
      <c r="L355"/>
      <c r="M355"/>
      <c r="N355"/>
      <c r="O355"/>
      <c r="P355"/>
      <c r="Q355"/>
      <c r="R355"/>
      <c r="S355"/>
      <c r="T355"/>
      <c r="U355"/>
      <c r="V355"/>
      <c r="W355"/>
      <c r="X355"/>
      <c r="Y355"/>
      <c r="Z355"/>
      <c r="AA355"/>
      <c r="AB355"/>
      <c r="AC355"/>
      <c r="AD355"/>
      <c r="AE355"/>
      <c r="AF355"/>
      <c r="AG355"/>
      <c r="AY355"/>
    </row>
    <row r="356" spans="1:51" s="2" customFormat="1" x14ac:dyDescent="0.25">
      <c r="A356"/>
      <c r="B356"/>
      <c r="C356"/>
      <c r="D356"/>
      <c r="E356" s="1"/>
      <c r="F356"/>
      <c r="G356"/>
      <c r="H356"/>
      <c r="J356"/>
      <c r="K356"/>
      <c r="L356"/>
      <c r="M356"/>
      <c r="N356"/>
      <c r="O356"/>
      <c r="P356"/>
      <c r="Q356"/>
      <c r="R356"/>
      <c r="S356"/>
      <c r="T356"/>
      <c r="U356"/>
      <c r="V356"/>
      <c r="W356"/>
      <c r="X356"/>
      <c r="Y356"/>
      <c r="Z356"/>
      <c r="AA356"/>
      <c r="AB356"/>
      <c r="AC356"/>
      <c r="AD356"/>
      <c r="AE356"/>
      <c r="AF356"/>
      <c r="AG356"/>
      <c r="AY356"/>
    </row>
    <row r="357" spans="1:51" s="2" customFormat="1" x14ac:dyDescent="0.25">
      <c r="A357"/>
      <c r="B357"/>
      <c r="C357"/>
      <c r="D357"/>
      <c r="E357" s="1"/>
      <c r="F357"/>
      <c r="G357"/>
      <c r="H357"/>
      <c r="J357"/>
      <c r="K357"/>
      <c r="L357"/>
      <c r="M357"/>
      <c r="N357"/>
      <c r="O357"/>
      <c r="P357"/>
      <c r="Q357"/>
      <c r="R357"/>
      <c r="S357"/>
      <c r="T357"/>
      <c r="U357"/>
      <c r="V357"/>
      <c r="W357"/>
      <c r="X357"/>
      <c r="Y357"/>
      <c r="Z357"/>
      <c r="AA357"/>
      <c r="AB357"/>
      <c r="AC357"/>
      <c r="AD357"/>
      <c r="AE357"/>
      <c r="AF357"/>
      <c r="AG357"/>
      <c r="AY357"/>
    </row>
    <row r="358" spans="1:51" s="2" customFormat="1" x14ac:dyDescent="0.25">
      <c r="A358"/>
      <c r="B358"/>
      <c r="C358"/>
      <c r="D358"/>
      <c r="E358" s="1"/>
      <c r="F358"/>
      <c r="G358"/>
      <c r="H358"/>
      <c r="J358"/>
      <c r="K358"/>
      <c r="L358"/>
      <c r="M358"/>
      <c r="N358"/>
      <c r="O358"/>
      <c r="P358"/>
      <c r="Q358"/>
      <c r="R358"/>
      <c r="S358"/>
      <c r="T358"/>
      <c r="U358"/>
      <c r="V358"/>
      <c r="W358"/>
      <c r="X358"/>
      <c r="Y358"/>
      <c r="Z358"/>
      <c r="AA358"/>
      <c r="AB358"/>
      <c r="AC358"/>
      <c r="AD358"/>
      <c r="AE358"/>
      <c r="AF358"/>
      <c r="AG358"/>
      <c r="AY358"/>
    </row>
    <row r="359" spans="1:51" s="2" customFormat="1" x14ac:dyDescent="0.25">
      <c r="A359"/>
      <c r="B359"/>
      <c r="C359"/>
      <c r="D359"/>
      <c r="E359" s="1"/>
      <c r="F359"/>
      <c r="G359"/>
      <c r="H359"/>
      <c r="J359"/>
      <c r="K359"/>
      <c r="L359"/>
      <c r="M359"/>
      <c r="N359"/>
      <c r="O359"/>
      <c r="P359"/>
      <c r="Q359"/>
      <c r="R359"/>
      <c r="S359"/>
      <c r="T359"/>
      <c r="U359"/>
      <c r="V359"/>
      <c r="W359"/>
      <c r="X359"/>
      <c r="Y359"/>
      <c r="Z359"/>
      <c r="AA359"/>
      <c r="AB359"/>
      <c r="AC359"/>
      <c r="AD359"/>
      <c r="AE359"/>
      <c r="AF359"/>
      <c r="AG359"/>
      <c r="AY359"/>
    </row>
    <row r="360" spans="1:51" s="2" customFormat="1" x14ac:dyDescent="0.25">
      <c r="A360"/>
      <c r="B360"/>
      <c r="C360"/>
      <c r="D360"/>
      <c r="E360" s="1"/>
      <c r="F360"/>
      <c r="G360"/>
      <c r="H360"/>
      <c r="J360"/>
      <c r="K360"/>
      <c r="L360"/>
      <c r="M360"/>
      <c r="N360"/>
      <c r="O360"/>
      <c r="P360"/>
      <c r="Q360"/>
      <c r="R360"/>
      <c r="S360"/>
      <c r="T360"/>
      <c r="U360"/>
      <c r="V360"/>
      <c r="W360"/>
      <c r="X360"/>
      <c r="Y360"/>
      <c r="Z360"/>
      <c r="AA360"/>
      <c r="AB360"/>
      <c r="AC360"/>
      <c r="AD360"/>
      <c r="AE360"/>
      <c r="AF360"/>
      <c r="AG360"/>
      <c r="AY360"/>
    </row>
    <row r="361" spans="1:51" s="2" customFormat="1" x14ac:dyDescent="0.25">
      <c r="A361"/>
      <c r="B361"/>
      <c r="C361"/>
      <c r="D361"/>
      <c r="E361" s="1"/>
      <c r="F361"/>
      <c r="G361"/>
      <c r="H361"/>
      <c r="J361"/>
      <c r="K361"/>
      <c r="L361"/>
      <c r="M361"/>
      <c r="N361"/>
      <c r="O361"/>
      <c r="P361"/>
      <c r="Q361"/>
      <c r="R361"/>
      <c r="S361"/>
      <c r="T361"/>
      <c r="U361"/>
      <c r="V361"/>
      <c r="W361"/>
      <c r="X361"/>
      <c r="Y361"/>
      <c r="Z361"/>
      <c r="AA361"/>
      <c r="AB361"/>
      <c r="AC361"/>
      <c r="AD361"/>
      <c r="AE361"/>
      <c r="AF361"/>
      <c r="AG361"/>
      <c r="AY361"/>
    </row>
    <row r="362" spans="1:51" s="2" customFormat="1" x14ac:dyDescent="0.25">
      <c r="A362"/>
      <c r="B362"/>
      <c r="C362"/>
      <c r="D362"/>
      <c r="E362" s="1"/>
      <c r="F362"/>
      <c r="G362"/>
      <c r="H362"/>
      <c r="J362"/>
      <c r="K362"/>
      <c r="L362"/>
      <c r="M362"/>
      <c r="N362"/>
      <c r="O362"/>
      <c r="P362"/>
      <c r="Q362"/>
      <c r="R362"/>
      <c r="S362"/>
      <c r="T362"/>
      <c r="U362"/>
      <c r="V362"/>
      <c r="W362"/>
      <c r="X362"/>
      <c r="Y362"/>
      <c r="Z362"/>
      <c r="AA362"/>
      <c r="AB362"/>
      <c r="AC362"/>
      <c r="AD362"/>
      <c r="AE362"/>
      <c r="AF362"/>
      <c r="AG362"/>
      <c r="AY362"/>
    </row>
    <row r="363" spans="1:51" s="2" customFormat="1" x14ac:dyDescent="0.25">
      <c r="A363"/>
      <c r="B363"/>
      <c r="C363"/>
      <c r="D363"/>
      <c r="E363" s="1"/>
      <c r="F363"/>
      <c r="G363"/>
      <c r="H363"/>
      <c r="J363"/>
      <c r="K363"/>
      <c r="L363"/>
      <c r="M363"/>
      <c r="N363"/>
      <c r="O363"/>
      <c r="P363"/>
      <c r="Q363"/>
      <c r="R363"/>
      <c r="S363"/>
      <c r="T363"/>
      <c r="U363"/>
      <c r="V363"/>
      <c r="W363"/>
      <c r="X363"/>
      <c r="Y363"/>
      <c r="Z363"/>
      <c r="AA363"/>
      <c r="AB363"/>
      <c r="AC363"/>
      <c r="AD363"/>
      <c r="AE363"/>
      <c r="AF363"/>
      <c r="AG363"/>
      <c r="AY363"/>
    </row>
    <row r="364" spans="1:51" s="2" customFormat="1" x14ac:dyDescent="0.25">
      <c r="A364"/>
      <c r="B364"/>
      <c r="C364"/>
      <c r="D364"/>
      <c r="E364" s="1"/>
      <c r="F364"/>
      <c r="G364"/>
      <c r="H364"/>
      <c r="J364"/>
      <c r="K364"/>
      <c r="L364"/>
      <c r="M364"/>
      <c r="N364"/>
      <c r="O364"/>
      <c r="P364"/>
      <c r="Q364"/>
      <c r="R364"/>
      <c r="S364"/>
      <c r="T364"/>
      <c r="U364"/>
      <c r="V364"/>
      <c r="W364"/>
      <c r="X364"/>
      <c r="Y364"/>
      <c r="Z364"/>
      <c r="AA364"/>
      <c r="AB364"/>
      <c r="AC364"/>
      <c r="AD364"/>
      <c r="AE364"/>
      <c r="AF364"/>
      <c r="AG364"/>
      <c r="AY364"/>
    </row>
    <row r="365" spans="1:51" s="2" customFormat="1" x14ac:dyDescent="0.25">
      <c r="A365"/>
      <c r="B365"/>
      <c r="C365"/>
      <c r="D365"/>
      <c r="E365" s="1"/>
      <c r="F365"/>
      <c r="G365"/>
      <c r="H365"/>
      <c r="J365"/>
      <c r="K365"/>
      <c r="L365"/>
      <c r="M365"/>
      <c r="N365"/>
      <c r="O365"/>
      <c r="P365"/>
      <c r="Q365"/>
      <c r="R365"/>
      <c r="S365"/>
      <c r="T365"/>
      <c r="U365"/>
      <c r="V365"/>
      <c r="W365"/>
      <c r="X365"/>
      <c r="Y365"/>
      <c r="Z365"/>
      <c r="AA365"/>
      <c r="AB365"/>
      <c r="AC365"/>
      <c r="AD365"/>
      <c r="AE365"/>
      <c r="AF365"/>
      <c r="AG365"/>
      <c r="AY365"/>
    </row>
    <row r="366" spans="1:51" s="2" customFormat="1" x14ac:dyDescent="0.25">
      <c r="A366"/>
      <c r="B366"/>
      <c r="C366"/>
      <c r="D366"/>
      <c r="E366" s="1"/>
      <c r="F366"/>
      <c r="G366"/>
      <c r="H366"/>
      <c r="J366"/>
      <c r="K366"/>
      <c r="L366"/>
      <c r="M366"/>
      <c r="N366"/>
      <c r="O366"/>
      <c r="P366"/>
      <c r="Q366"/>
      <c r="R366"/>
      <c r="S366"/>
      <c r="T366"/>
      <c r="U366"/>
      <c r="V366"/>
      <c r="W366"/>
      <c r="X366"/>
      <c r="Y366"/>
      <c r="Z366"/>
      <c r="AA366"/>
      <c r="AB366"/>
      <c r="AC366"/>
      <c r="AD366"/>
      <c r="AE366"/>
      <c r="AF366"/>
      <c r="AG366"/>
      <c r="AY366"/>
    </row>
    <row r="367" spans="1:51" s="2" customFormat="1" x14ac:dyDescent="0.25">
      <c r="A367"/>
      <c r="B367"/>
      <c r="C367"/>
      <c r="D367"/>
      <c r="E367" s="1"/>
      <c r="F367"/>
      <c r="G367"/>
      <c r="H367"/>
      <c r="J367"/>
      <c r="K367"/>
      <c r="L367"/>
      <c r="M367"/>
      <c r="N367"/>
      <c r="O367"/>
      <c r="P367"/>
      <c r="Q367"/>
      <c r="R367"/>
      <c r="S367"/>
      <c r="T367"/>
      <c r="U367"/>
      <c r="V367"/>
      <c r="W367"/>
      <c r="X367"/>
      <c r="Y367"/>
      <c r="Z367"/>
      <c r="AA367"/>
      <c r="AB367"/>
      <c r="AC367"/>
      <c r="AD367"/>
      <c r="AE367"/>
      <c r="AF367"/>
      <c r="AG367"/>
      <c r="AY367"/>
    </row>
    <row r="368" spans="1:51" s="2" customFormat="1" x14ac:dyDescent="0.25">
      <c r="A368"/>
      <c r="B368"/>
      <c r="C368"/>
      <c r="D368"/>
      <c r="E368" s="1"/>
      <c r="F368"/>
      <c r="G368"/>
      <c r="H368"/>
      <c r="J368"/>
      <c r="K368"/>
      <c r="L368"/>
      <c r="M368"/>
      <c r="N368"/>
      <c r="O368"/>
      <c r="P368"/>
      <c r="Q368"/>
      <c r="R368"/>
      <c r="S368"/>
      <c r="T368"/>
      <c r="U368"/>
      <c r="V368"/>
      <c r="W368"/>
      <c r="X368"/>
      <c r="Y368"/>
      <c r="Z368"/>
      <c r="AA368"/>
      <c r="AB368"/>
      <c r="AC368"/>
      <c r="AD368"/>
      <c r="AE368"/>
      <c r="AF368"/>
      <c r="AG368"/>
      <c r="AY368"/>
    </row>
    <row r="369" spans="1:51" s="2" customFormat="1" x14ac:dyDescent="0.25">
      <c r="A369"/>
      <c r="B369"/>
      <c r="C369"/>
      <c r="D369"/>
      <c r="E369" s="1"/>
      <c r="F369"/>
      <c r="G369"/>
      <c r="H369"/>
      <c r="J369"/>
      <c r="K369"/>
      <c r="L369"/>
      <c r="M369"/>
      <c r="N369"/>
      <c r="O369"/>
      <c r="P369"/>
      <c r="Q369"/>
      <c r="R369"/>
      <c r="S369"/>
      <c r="T369"/>
      <c r="U369"/>
      <c r="V369"/>
      <c r="W369"/>
      <c r="X369"/>
      <c r="Y369"/>
      <c r="Z369"/>
      <c r="AA369"/>
      <c r="AB369"/>
      <c r="AC369"/>
      <c r="AD369"/>
      <c r="AE369"/>
      <c r="AF369"/>
      <c r="AG369"/>
      <c r="AY369"/>
    </row>
    <row r="370" spans="1:51" s="2" customFormat="1" x14ac:dyDescent="0.25">
      <c r="A370"/>
      <c r="B370"/>
      <c r="C370"/>
      <c r="D370"/>
      <c r="E370" s="1"/>
      <c r="F370"/>
      <c r="G370"/>
      <c r="H370"/>
      <c r="J370"/>
      <c r="K370"/>
      <c r="L370"/>
      <c r="M370"/>
      <c r="N370"/>
      <c r="O370"/>
      <c r="P370"/>
      <c r="Q370"/>
      <c r="R370"/>
      <c r="S370"/>
      <c r="T370"/>
      <c r="U370"/>
      <c r="V370"/>
      <c r="W370"/>
      <c r="X370"/>
      <c r="Y370"/>
      <c r="Z370"/>
      <c r="AA370"/>
      <c r="AB370"/>
      <c r="AC370"/>
      <c r="AD370"/>
      <c r="AE370"/>
      <c r="AF370"/>
      <c r="AG370"/>
      <c r="AY370"/>
    </row>
    <row r="371" spans="1:51" s="2" customFormat="1" x14ac:dyDescent="0.25">
      <c r="A371"/>
      <c r="B371"/>
      <c r="C371"/>
      <c r="D371"/>
      <c r="E371" s="1"/>
      <c r="F371"/>
      <c r="G371"/>
      <c r="H371"/>
      <c r="J371"/>
      <c r="K371"/>
      <c r="L371"/>
      <c r="M371"/>
      <c r="N371"/>
      <c r="O371"/>
      <c r="P371"/>
      <c r="Q371"/>
      <c r="R371"/>
      <c r="S371"/>
      <c r="T371"/>
      <c r="U371"/>
      <c r="V371"/>
      <c r="W371"/>
      <c r="X371"/>
      <c r="Y371"/>
      <c r="Z371"/>
      <c r="AA371"/>
      <c r="AB371"/>
      <c r="AC371"/>
      <c r="AD371"/>
      <c r="AE371"/>
      <c r="AF371"/>
      <c r="AG371"/>
      <c r="AY371"/>
    </row>
    <row r="372" spans="1:51" s="2" customFormat="1" x14ac:dyDescent="0.25">
      <c r="A372"/>
      <c r="B372"/>
      <c r="C372"/>
      <c r="D372"/>
      <c r="E372" s="1"/>
      <c r="F372"/>
      <c r="G372"/>
      <c r="H372"/>
      <c r="J372"/>
      <c r="K372"/>
      <c r="L372"/>
      <c r="M372"/>
      <c r="N372"/>
      <c r="O372"/>
      <c r="P372"/>
      <c r="Q372"/>
      <c r="R372"/>
      <c r="S372"/>
      <c r="T372"/>
      <c r="U372"/>
      <c r="V372"/>
      <c r="W372"/>
      <c r="X372"/>
      <c r="Y372"/>
      <c r="Z372"/>
      <c r="AA372"/>
      <c r="AB372"/>
      <c r="AC372"/>
      <c r="AD372"/>
      <c r="AE372"/>
      <c r="AF372"/>
      <c r="AG372"/>
      <c r="AY372"/>
    </row>
    <row r="373" spans="1:51" s="2" customFormat="1" x14ac:dyDescent="0.25">
      <c r="A373"/>
      <c r="B373"/>
      <c r="C373"/>
      <c r="D373"/>
      <c r="E373" s="1"/>
      <c r="F373"/>
      <c r="G373"/>
      <c r="H373"/>
      <c r="J373"/>
      <c r="K373"/>
      <c r="L373"/>
      <c r="M373"/>
      <c r="N373"/>
      <c r="O373"/>
      <c r="P373"/>
      <c r="Q373"/>
      <c r="R373"/>
      <c r="S373"/>
      <c r="T373"/>
      <c r="U373"/>
      <c r="V373"/>
      <c r="W373"/>
      <c r="X373"/>
      <c r="Y373"/>
      <c r="Z373"/>
      <c r="AA373"/>
      <c r="AB373"/>
      <c r="AC373"/>
      <c r="AD373"/>
      <c r="AE373"/>
      <c r="AF373"/>
      <c r="AG373"/>
      <c r="AY373"/>
    </row>
    <row r="374" spans="1:51" s="2" customFormat="1" x14ac:dyDescent="0.25">
      <c r="A374"/>
      <c r="B374"/>
      <c r="C374"/>
      <c r="D374"/>
      <c r="E374" s="1"/>
      <c r="F374"/>
      <c r="G374"/>
      <c r="H374"/>
      <c r="J374"/>
      <c r="K374"/>
      <c r="L374"/>
      <c r="M374"/>
      <c r="N374"/>
      <c r="O374"/>
      <c r="P374"/>
      <c r="Q374"/>
      <c r="R374"/>
      <c r="S374"/>
      <c r="T374"/>
      <c r="U374"/>
      <c r="V374"/>
      <c r="W374"/>
      <c r="X374"/>
      <c r="Y374"/>
      <c r="Z374"/>
      <c r="AA374"/>
      <c r="AB374"/>
      <c r="AC374"/>
      <c r="AD374"/>
      <c r="AE374"/>
      <c r="AF374"/>
      <c r="AG374"/>
      <c r="AY374"/>
    </row>
    <row r="375" spans="1:51" s="2" customFormat="1" x14ac:dyDescent="0.25">
      <c r="A375"/>
      <c r="B375"/>
      <c r="C375"/>
      <c r="D375"/>
      <c r="E375" s="1"/>
      <c r="F375"/>
      <c r="G375"/>
      <c r="H375"/>
      <c r="J375"/>
      <c r="K375"/>
      <c r="L375"/>
      <c r="M375"/>
      <c r="N375"/>
      <c r="O375"/>
      <c r="P375"/>
      <c r="Q375"/>
      <c r="R375"/>
      <c r="S375"/>
      <c r="T375"/>
      <c r="U375"/>
      <c r="V375"/>
      <c r="W375"/>
      <c r="X375"/>
      <c r="Y375"/>
      <c r="Z375"/>
      <c r="AA375"/>
      <c r="AB375"/>
      <c r="AC375"/>
      <c r="AD375"/>
      <c r="AE375"/>
      <c r="AF375"/>
      <c r="AG375"/>
      <c r="AY375"/>
    </row>
    <row r="376" spans="1:51" s="2" customFormat="1" x14ac:dyDescent="0.25">
      <c r="A376"/>
      <c r="B376"/>
      <c r="C376"/>
      <c r="D376"/>
      <c r="E376" s="1"/>
      <c r="F376"/>
      <c r="G376"/>
      <c r="H376"/>
      <c r="J376"/>
      <c r="K376"/>
      <c r="L376"/>
      <c r="M376"/>
      <c r="N376"/>
      <c r="O376"/>
      <c r="P376"/>
      <c r="Q376"/>
      <c r="R376"/>
      <c r="S376"/>
      <c r="T376"/>
      <c r="U376"/>
      <c r="V376"/>
      <c r="W376"/>
      <c r="X376"/>
      <c r="Y376"/>
      <c r="Z376"/>
      <c r="AA376"/>
      <c r="AB376"/>
      <c r="AC376"/>
      <c r="AD376"/>
      <c r="AE376"/>
      <c r="AF376"/>
      <c r="AG376"/>
      <c r="AY376"/>
    </row>
    <row r="377" spans="1:51" s="2" customFormat="1" x14ac:dyDescent="0.25">
      <c r="A377"/>
      <c r="B377"/>
      <c r="C377"/>
      <c r="D377"/>
      <c r="E377" s="1"/>
      <c r="F377"/>
      <c r="G377"/>
      <c r="H377"/>
      <c r="J377"/>
      <c r="K377"/>
      <c r="L377"/>
      <c r="M377"/>
      <c r="N377"/>
      <c r="O377"/>
      <c r="P377"/>
      <c r="Q377"/>
      <c r="R377"/>
      <c r="S377"/>
      <c r="T377"/>
      <c r="U377"/>
      <c r="V377"/>
      <c r="W377"/>
      <c r="X377"/>
      <c r="Y377"/>
      <c r="Z377"/>
      <c r="AA377"/>
      <c r="AB377"/>
      <c r="AC377"/>
      <c r="AD377"/>
      <c r="AE377"/>
      <c r="AF377"/>
      <c r="AG377"/>
      <c r="AY377"/>
    </row>
    <row r="378" spans="1:51" s="2" customFormat="1" x14ac:dyDescent="0.25">
      <c r="A378"/>
      <c r="B378"/>
      <c r="C378"/>
      <c r="D378"/>
      <c r="E378" s="1"/>
      <c r="F378"/>
      <c r="G378"/>
      <c r="H378"/>
      <c r="J378"/>
      <c r="K378"/>
      <c r="L378"/>
      <c r="M378"/>
      <c r="N378"/>
      <c r="O378"/>
      <c r="P378"/>
      <c r="Q378"/>
      <c r="R378"/>
      <c r="S378"/>
      <c r="T378"/>
      <c r="U378"/>
      <c r="V378"/>
      <c r="W378"/>
      <c r="X378"/>
      <c r="Y378"/>
      <c r="Z378"/>
      <c r="AA378"/>
      <c r="AB378"/>
      <c r="AC378"/>
      <c r="AD378"/>
      <c r="AE378"/>
      <c r="AF378"/>
      <c r="AG378"/>
      <c r="AY378"/>
    </row>
    <row r="379" spans="1:51" s="2" customFormat="1" x14ac:dyDescent="0.25">
      <c r="A379"/>
      <c r="B379"/>
      <c r="C379"/>
      <c r="D379"/>
      <c r="E379" s="1"/>
      <c r="F379"/>
      <c r="G379"/>
      <c r="H379"/>
      <c r="J379"/>
      <c r="K379"/>
      <c r="L379"/>
      <c r="M379"/>
      <c r="N379"/>
      <c r="O379"/>
      <c r="P379"/>
      <c r="Q379"/>
      <c r="R379"/>
      <c r="S379"/>
      <c r="T379"/>
      <c r="U379"/>
      <c r="V379"/>
      <c r="W379"/>
      <c r="X379"/>
      <c r="Y379"/>
      <c r="Z379"/>
      <c r="AA379"/>
      <c r="AB379"/>
      <c r="AC379"/>
      <c r="AD379"/>
      <c r="AE379"/>
      <c r="AF379"/>
      <c r="AG379"/>
      <c r="AY379"/>
    </row>
    <row r="380" spans="1:51" s="2" customFormat="1" x14ac:dyDescent="0.25">
      <c r="A380"/>
      <c r="B380"/>
      <c r="C380"/>
      <c r="D380"/>
      <c r="E380" s="1"/>
      <c r="F380"/>
      <c r="G380"/>
      <c r="H380"/>
      <c r="J380"/>
      <c r="K380"/>
      <c r="L380"/>
      <c r="M380"/>
      <c r="N380"/>
      <c r="O380"/>
      <c r="P380"/>
      <c r="Q380"/>
      <c r="R380"/>
      <c r="S380"/>
      <c r="T380"/>
      <c r="U380"/>
      <c r="V380"/>
      <c r="W380"/>
      <c r="X380"/>
      <c r="Y380"/>
      <c r="Z380"/>
      <c r="AA380"/>
      <c r="AB380"/>
      <c r="AC380"/>
      <c r="AD380"/>
      <c r="AE380"/>
      <c r="AF380"/>
      <c r="AG380"/>
      <c r="AY380"/>
    </row>
    <row r="381" spans="1:51" s="2" customFormat="1" x14ac:dyDescent="0.25">
      <c r="A381"/>
      <c r="B381"/>
      <c r="C381"/>
      <c r="D381"/>
      <c r="E381" s="1"/>
      <c r="F381"/>
      <c r="G381"/>
      <c r="H381"/>
      <c r="J381"/>
      <c r="K381"/>
      <c r="L381"/>
      <c r="M381"/>
      <c r="N381"/>
      <c r="O381"/>
      <c r="P381"/>
      <c r="Q381"/>
      <c r="R381"/>
      <c r="S381"/>
      <c r="T381"/>
      <c r="U381"/>
      <c r="V381"/>
      <c r="W381"/>
      <c r="X381"/>
      <c r="Y381"/>
      <c r="Z381"/>
      <c r="AA381"/>
      <c r="AB381"/>
      <c r="AC381"/>
      <c r="AD381"/>
      <c r="AE381"/>
      <c r="AF381"/>
      <c r="AG381"/>
      <c r="AY381"/>
    </row>
    <row r="382" spans="1:51" s="2" customFormat="1" x14ac:dyDescent="0.25">
      <c r="A382"/>
      <c r="B382"/>
      <c r="C382"/>
      <c r="D382"/>
      <c r="E382" s="1"/>
      <c r="F382"/>
      <c r="G382"/>
      <c r="H382"/>
      <c r="J382"/>
      <c r="K382"/>
      <c r="L382"/>
      <c r="M382"/>
      <c r="N382"/>
      <c r="O382"/>
      <c r="P382"/>
      <c r="Q382"/>
      <c r="R382"/>
      <c r="S382"/>
      <c r="T382"/>
      <c r="U382"/>
      <c r="V382"/>
      <c r="W382"/>
      <c r="X382"/>
      <c r="Y382"/>
      <c r="Z382"/>
      <c r="AA382"/>
      <c r="AB382"/>
      <c r="AC382"/>
      <c r="AD382"/>
      <c r="AE382"/>
      <c r="AF382"/>
      <c r="AG382"/>
      <c r="AY382"/>
    </row>
    <row r="383" spans="1:51" s="2" customFormat="1" x14ac:dyDescent="0.25">
      <c r="A383"/>
      <c r="B383"/>
      <c r="C383"/>
      <c r="D383"/>
      <c r="E383" s="1"/>
      <c r="F383"/>
      <c r="G383"/>
      <c r="H383"/>
      <c r="J383"/>
      <c r="K383"/>
      <c r="L383"/>
      <c r="M383"/>
      <c r="N383"/>
      <c r="O383"/>
      <c r="P383"/>
      <c r="Q383"/>
      <c r="R383"/>
      <c r="S383"/>
      <c r="T383"/>
      <c r="U383"/>
      <c r="V383"/>
      <c r="W383"/>
      <c r="X383"/>
      <c r="Y383"/>
      <c r="Z383"/>
      <c r="AA383"/>
      <c r="AB383"/>
      <c r="AC383"/>
      <c r="AD383"/>
      <c r="AE383"/>
      <c r="AF383"/>
      <c r="AG383"/>
      <c r="AY383"/>
    </row>
    <row r="384" spans="1:51" s="2" customFormat="1" x14ac:dyDescent="0.25">
      <c r="A384"/>
      <c r="B384"/>
      <c r="C384"/>
      <c r="D384"/>
      <c r="E384" s="1"/>
      <c r="F384"/>
      <c r="G384"/>
      <c r="H384"/>
      <c r="J384"/>
      <c r="K384"/>
      <c r="L384"/>
      <c r="M384"/>
      <c r="N384"/>
      <c r="O384"/>
      <c r="P384"/>
      <c r="Q384"/>
      <c r="R384"/>
      <c r="S384"/>
      <c r="T384"/>
      <c r="U384"/>
      <c r="V384"/>
      <c r="W384"/>
      <c r="X384"/>
      <c r="Y384"/>
      <c r="Z384"/>
      <c r="AA384"/>
      <c r="AB384"/>
      <c r="AC384"/>
      <c r="AD384"/>
      <c r="AE384"/>
      <c r="AF384"/>
      <c r="AG384"/>
      <c r="AY384"/>
    </row>
    <row r="385" spans="1:51" s="2" customFormat="1" x14ac:dyDescent="0.25">
      <c r="A385"/>
      <c r="B385"/>
      <c r="C385"/>
      <c r="D385"/>
      <c r="E385" s="1"/>
      <c r="F385"/>
      <c r="G385"/>
      <c r="H385"/>
      <c r="J385"/>
      <c r="K385"/>
      <c r="L385"/>
      <c r="M385"/>
      <c r="N385"/>
      <c r="O385"/>
      <c r="P385"/>
      <c r="Q385"/>
      <c r="R385"/>
      <c r="S385"/>
      <c r="T385"/>
      <c r="U385"/>
      <c r="V385"/>
      <c r="W385"/>
      <c r="X385"/>
      <c r="Y385"/>
      <c r="Z385"/>
      <c r="AA385"/>
      <c r="AB385"/>
      <c r="AC385"/>
      <c r="AD385"/>
      <c r="AE385"/>
      <c r="AF385"/>
      <c r="AG385"/>
      <c r="AY385"/>
    </row>
    <row r="386" spans="1:51" s="2" customFormat="1" x14ac:dyDescent="0.25">
      <c r="A386"/>
      <c r="B386"/>
      <c r="C386"/>
      <c r="D386"/>
      <c r="E386" s="1"/>
      <c r="F386"/>
      <c r="G386"/>
      <c r="H386"/>
      <c r="J386"/>
      <c r="K386"/>
      <c r="L386"/>
      <c r="M386"/>
      <c r="N386"/>
      <c r="O386"/>
      <c r="P386"/>
      <c r="Q386"/>
      <c r="R386"/>
      <c r="S386"/>
      <c r="T386"/>
      <c r="U386"/>
      <c r="V386"/>
      <c r="W386"/>
      <c r="X386"/>
      <c r="Y386"/>
      <c r="Z386"/>
      <c r="AA386"/>
      <c r="AB386"/>
      <c r="AC386"/>
      <c r="AD386"/>
      <c r="AE386"/>
      <c r="AF386"/>
      <c r="AG386"/>
      <c r="AY386"/>
    </row>
    <row r="387" spans="1:51" s="2" customFormat="1" x14ac:dyDescent="0.25">
      <c r="A387"/>
      <c r="B387"/>
      <c r="C387"/>
      <c r="D387"/>
      <c r="E387" s="1"/>
      <c r="F387"/>
      <c r="G387"/>
      <c r="H387"/>
      <c r="J387"/>
      <c r="K387"/>
      <c r="L387"/>
      <c r="M387"/>
      <c r="N387"/>
      <c r="O387"/>
      <c r="P387"/>
      <c r="Q387"/>
      <c r="R387"/>
      <c r="S387"/>
      <c r="T387"/>
      <c r="U387"/>
      <c r="V387"/>
      <c r="W387"/>
      <c r="X387"/>
      <c r="Y387"/>
      <c r="Z387"/>
      <c r="AA387"/>
      <c r="AB387"/>
      <c r="AC387"/>
      <c r="AD387"/>
      <c r="AE387"/>
      <c r="AF387"/>
      <c r="AG387"/>
      <c r="AY387"/>
    </row>
    <row r="388" spans="1:51" s="2" customFormat="1" x14ac:dyDescent="0.25">
      <c r="A388"/>
      <c r="B388"/>
      <c r="C388"/>
      <c r="D388"/>
      <c r="E388" s="1"/>
      <c r="F388"/>
      <c r="G388"/>
      <c r="H388"/>
      <c r="J388"/>
      <c r="K388"/>
      <c r="L388"/>
      <c r="M388"/>
      <c r="N388"/>
      <c r="O388"/>
      <c r="P388"/>
      <c r="Q388"/>
      <c r="R388"/>
      <c r="S388"/>
      <c r="T388"/>
      <c r="U388"/>
      <c r="V388"/>
      <c r="W388"/>
      <c r="X388"/>
      <c r="Y388"/>
      <c r="Z388"/>
      <c r="AA388"/>
      <c r="AB388"/>
      <c r="AC388"/>
      <c r="AD388"/>
      <c r="AE388"/>
      <c r="AF388"/>
      <c r="AG388"/>
      <c r="AY388"/>
    </row>
    <row r="389" spans="1:51" s="2" customFormat="1" x14ac:dyDescent="0.25">
      <c r="A389"/>
      <c r="B389"/>
      <c r="C389"/>
      <c r="D389"/>
      <c r="E389" s="1"/>
      <c r="F389"/>
      <c r="G389"/>
      <c r="H389"/>
      <c r="J389"/>
      <c r="K389"/>
      <c r="L389"/>
      <c r="M389"/>
      <c r="N389"/>
      <c r="O389"/>
      <c r="P389"/>
      <c r="Q389"/>
      <c r="R389"/>
      <c r="S389"/>
      <c r="T389"/>
      <c r="U389"/>
      <c r="V389"/>
      <c r="W389"/>
      <c r="X389"/>
      <c r="Y389"/>
      <c r="Z389"/>
      <c r="AA389"/>
      <c r="AB389"/>
      <c r="AC389"/>
      <c r="AD389"/>
      <c r="AE389"/>
      <c r="AF389"/>
      <c r="AG389"/>
      <c r="AY389"/>
    </row>
    <row r="390" spans="1:51" s="2" customFormat="1" x14ac:dyDescent="0.25">
      <c r="A390"/>
      <c r="B390"/>
      <c r="C390"/>
      <c r="D390"/>
      <c r="E390" s="1"/>
      <c r="F390"/>
      <c r="G390"/>
      <c r="H390"/>
      <c r="J390"/>
      <c r="K390"/>
      <c r="L390"/>
      <c r="M390"/>
      <c r="N390"/>
      <c r="O390"/>
      <c r="P390"/>
      <c r="Q390"/>
      <c r="R390"/>
      <c r="S390"/>
      <c r="T390"/>
      <c r="U390"/>
      <c r="V390"/>
      <c r="W390"/>
      <c r="X390"/>
      <c r="Y390"/>
      <c r="Z390"/>
      <c r="AA390"/>
      <c r="AB390"/>
      <c r="AC390"/>
      <c r="AD390"/>
      <c r="AE390"/>
      <c r="AF390"/>
      <c r="AG390"/>
      <c r="AY390"/>
    </row>
    <row r="391" spans="1:51" s="2" customFormat="1" x14ac:dyDescent="0.25">
      <c r="A391"/>
      <c r="B391"/>
      <c r="C391"/>
      <c r="D391"/>
      <c r="E391" s="1"/>
      <c r="F391"/>
      <c r="G391"/>
      <c r="H391"/>
      <c r="J391"/>
      <c r="K391"/>
      <c r="L391"/>
      <c r="M391"/>
      <c r="N391"/>
      <c r="O391"/>
      <c r="P391"/>
      <c r="Q391"/>
      <c r="R391"/>
      <c r="S391"/>
      <c r="T391"/>
      <c r="U391"/>
      <c r="V391"/>
      <c r="W391"/>
      <c r="X391"/>
      <c r="Y391"/>
      <c r="Z391"/>
      <c r="AA391"/>
      <c r="AB391"/>
      <c r="AC391"/>
      <c r="AD391"/>
      <c r="AE391"/>
      <c r="AF391"/>
      <c r="AG391"/>
      <c r="AY391"/>
    </row>
    <row r="392" spans="1:51" s="2" customFormat="1" x14ac:dyDescent="0.25">
      <c r="A392"/>
      <c r="B392"/>
      <c r="C392"/>
      <c r="D392"/>
      <c r="E392" s="1"/>
      <c r="F392"/>
      <c r="G392"/>
      <c r="H392"/>
      <c r="J392"/>
      <c r="K392"/>
      <c r="L392"/>
      <c r="M392"/>
      <c r="N392"/>
      <c r="O392"/>
      <c r="P392"/>
      <c r="Q392"/>
      <c r="R392"/>
      <c r="S392"/>
      <c r="T392"/>
      <c r="U392"/>
      <c r="V392"/>
      <c r="W392"/>
      <c r="X392"/>
      <c r="Y392"/>
      <c r="Z392"/>
      <c r="AA392"/>
      <c r="AB392"/>
      <c r="AC392"/>
      <c r="AD392"/>
      <c r="AE392"/>
      <c r="AF392"/>
      <c r="AG392"/>
      <c r="AY392"/>
    </row>
    <row r="393" spans="1:51" s="2" customFormat="1" x14ac:dyDescent="0.25">
      <c r="A393"/>
      <c r="B393"/>
      <c r="C393"/>
      <c r="D393"/>
      <c r="E393" s="1"/>
      <c r="F393"/>
      <c r="G393"/>
      <c r="H393"/>
      <c r="J393"/>
      <c r="K393"/>
      <c r="L393"/>
      <c r="M393"/>
      <c r="N393"/>
      <c r="O393"/>
      <c r="P393"/>
      <c r="Q393"/>
      <c r="R393"/>
      <c r="S393"/>
      <c r="T393"/>
      <c r="U393"/>
      <c r="V393"/>
      <c r="W393"/>
      <c r="X393"/>
      <c r="Y393"/>
      <c r="Z393"/>
      <c r="AA393"/>
      <c r="AB393"/>
      <c r="AC393"/>
      <c r="AD393"/>
      <c r="AE393"/>
      <c r="AF393"/>
      <c r="AG393"/>
      <c r="AY393"/>
    </row>
    <row r="394" spans="1:51" s="2" customFormat="1" x14ac:dyDescent="0.25">
      <c r="A394"/>
      <c r="B394"/>
      <c r="C394"/>
      <c r="D394"/>
      <c r="E394" s="1"/>
      <c r="F394"/>
      <c r="G394"/>
      <c r="H394"/>
      <c r="J394"/>
      <c r="K394"/>
      <c r="L394"/>
      <c r="M394"/>
      <c r="N394"/>
      <c r="O394"/>
      <c r="P394"/>
      <c r="Q394"/>
      <c r="R394"/>
      <c r="S394"/>
      <c r="T394"/>
      <c r="U394"/>
      <c r="V394"/>
      <c r="W394"/>
      <c r="X394"/>
      <c r="Y394"/>
      <c r="Z394"/>
      <c r="AA394"/>
      <c r="AB394"/>
      <c r="AC394"/>
      <c r="AD394"/>
      <c r="AE394"/>
      <c r="AF394"/>
      <c r="AG394"/>
      <c r="AY394"/>
    </row>
    <row r="395" spans="1:51" s="2" customFormat="1" x14ac:dyDescent="0.25">
      <c r="A395"/>
      <c r="B395"/>
      <c r="C395"/>
      <c r="D395"/>
      <c r="E395" s="1"/>
      <c r="F395"/>
      <c r="G395"/>
      <c r="H395"/>
      <c r="J395"/>
      <c r="K395"/>
      <c r="L395"/>
      <c r="M395"/>
      <c r="N395"/>
      <c r="O395"/>
      <c r="P395"/>
      <c r="Q395"/>
      <c r="R395"/>
      <c r="S395"/>
      <c r="T395"/>
      <c r="U395"/>
      <c r="V395"/>
      <c r="W395"/>
      <c r="X395"/>
      <c r="Y395"/>
      <c r="Z395"/>
      <c r="AA395"/>
      <c r="AB395"/>
      <c r="AC395"/>
      <c r="AD395"/>
      <c r="AE395"/>
      <c r="AF395"/>
      <c r="AG395"/>
      <c r="AY395"/>
    </row>
    <row r="396" spans="1:51" s="2" customFormat="1" x14ac:dyDescent="0.25">
      <c r="A396"/>
      <c r="B396"/>
      <c r="C396"/>
      <c r="D396"/>
      <c r="E396" s="1"/>
      <c r="F396"/>
      <c r="G396"/>
      <c r="H396"/>
      <c r="J396"/>
      <c r="K396"/>
      <c r="L396"/>
      <c r="M396"/>
      <c r="N396"/>
      <c r="O396"/>
      <c r="P396"/>
      <c r="Q396"/>
      <c r="R396"/>
      <c r="S396"/>
      <c r="T396"/>
      <c r="U396"/>
      <c r="V396"/>
      <c r="W396"/>
      <c r="X396"/>
      <c r="Y396"/>
      <c r="Z396"/>
      <c r="AA396"/>
      <c r="AB396"/>
      <c r="AC396"/>
      <c r="AD396"/>
      <c r="AE396"/>
      <c r="AF396"/>
      <c r="AG396"/>
      <c r="AY396"/>
    </row>
    <row r="397" spans="1:51" s="2" customFormat="1" x14ac:dyDescent="0.25">
      <c r="A397"/>
      <c r="B397"/>
      <c r="C397"/>
      <c r="D397"/>
      <c r="E397" s="1"/>
      <c r="F397"/>
      <c r="G397"/>
      <c r="H397"/>
      <c r="J397"/>
      <c r="K397"/>
      <c r="L397"/>
      <c r="M397"/>
      <c r="N397"/>
      <c r="O397"/>
      <c r="P397"/>
      <c r="Q397"/>
      <c r="R397"/>
      <c r="S397"/>
      <c r="T397"/>
      <c r="U397"/>
      <c r="V397"/>
      <c r="W397"/>
      <c r="X397"/>
      <c r="Y397"/>
      <c r="Z397"/>
      <c r="AA397"/>
      <c r="AB397"/>
      <c r="AC397"/>
      <c r="AD397"/>
      <c r="AE397"/>
      <c r="AF397"/>
      <c r="AG397"/>
      <c r="AY397"/>
    </row>
    <row r="398" spans="1:51" s="2" customFormat="1" x14ac:dyDescent="0.25">
      <c r="A398"/>
      <c r="B398"/>
      <c r="C398"/>
      <c r="D398"/>
      <c r="E398" s="1"/>
      <c r="F398"/>
      <c r="G398"/>
      <c r="H398"/>
      <c r="J398"/>
      <c r="K398"/>
      <c r="L398"/>
      <c r="M398"/>
      <c r="N398"/>
      <c r="O398"/>
      <c r="P398"/>
      <c r="Q398"/>
      <c r="R398"/>
      <c r="S398"/>
      <c r="T398"/>
      <c r="U398"/>
      <c r="V398"/>
      <c r="W398"/>
      <c r="X398"/>
      <c r="Y398"/>
      <c r="Z398"/>
      <c r="AA398"/>
      <c r="AB398"/>
      <c r="AC398"/>
      <c r="AD398"/>
      <c r="AE398"/>
      <c r="AF398"/>
      <c r="AG398"/>
      <c r="AY398"/>
    </row>
    <row r="399" spans="1:51" s="2" customFormat="1" x14ac:dyDescent="0.25">
      <c r="A399"/>
      <c r="B399"/>
      <c r="C399"/>
      <c r="D399"/>
      <c r="E399" s="1"/>
      <c r="F399"/>
      <c r="G399"/>
      <c r="H399"/>
      <c r="J399"/>
      <c r="K399"/>
      <c r="L399"/>
      <c r="M399"/>
      <c r="N399"/>
      <c r="O399"/>
      <c r="P399"/>
      <c r="Q399"/>
      <c r="R399"/>
      <c r="S399"/>
      <c r="T399"/>
      <c r="U399"/>
      <c r="V399"/>
      <c r="W399"/>
      <c r="X399"/>
      <c r="Y399"/>
      <c r="Z399"/>
      <c r="AA399"/>
      <c r="AB399"/>
      <c r="AC399"/>
      <c r="AD399"/>
      <c r="AE399"/>
      <c r="AF399"/>
      <c r="AG399"/>
      <c r="AY399"/>
    </row>
    <row r="400" spans="1:51" s="2" customFormat="1" x14ac:dyDescent="0.25">
      <c r="A400"/>
      <c r="B400"/>
      <c r="C400"/>
      <c r="D400"/>
      <c r="E400" s="1"/>
      <c r="F400"/>
      <c r="G400"/>
      <c r="H400"/>
      <c r="J400"/>
      <c r="K400"/>
      <c r="L400"/>
      <c r="M400"/>
      <c r="N400"/>
      <c r="O400"/>
      <c r="P400"/>
      <c r="Q400"/>
      <c r="R400"/>
      <c r="S400"/>
      <c r="T400"/>
      <c r="U400"/>
      <c r="V400"/>
      <c r="W400"/>
      <c r="X400"/>
      <c r="Y400"/>
      <c r="Z400"/>
      <c r="AA400"/>
      <c r="AB400"/>
      <c r="AC400"/>
      <c r="AD400"/>
      <c r="AE400"/>
      <c r="AF400"/>
      <c r="AG400"/>
      <c r="AY400"/>
    </row>
    <row r="401" spans="1:51" s="2" customFormat="1" x14ac:dyDescent="0.25">
      <c r="A401"/>
      <c r="B401"/>
      <c r="C401"/>
      <c r="D401"/>
      <c r="E401" s="1"/>
      <c r="F401"/>
      <c r="G401"/>
      <c r="H401"/>
      <c r="J401"/>
      <c r="K401"/>
      <c r="L401"/>
      <c r="M401"/>
      <c r="N401"/>
      <c r="O401"/>
      <c r="P401"/>
      <c r="Q401"/>
      <c r="R401"/>
      <c r="S401"/>
      <c r="T401"/>
      <c r="U401"/>
      <c r="V401"/>
      <c r="W401"/>
      <c r="X401"/>
      <c r="Y401"/>
      <c r="Z401"/>
      <c r="AA401"/>
      <c r="AB401"/>
      <c r="AC401"/>
      <c r="AD401"/>
      <c r="AE401"/>
      <c r="AF401"/>
      <c r="AG401"/>
      <c r="AY401"/>
    </row>
    <row r="402" spans="1:51" s="2" customFormat="1" x14ac:dyDescent="0.25">
      <c r="A402"/>
      <c r="B402"/>
      <c r="C402"/>
      <c r="D402"/>
      <c r="E402" s="1"/>
      <c r="F402"/>
      <c r="G402"/>
      <c r="H402"/>
      <c r="J402"/>
      <c r="K402"/>
      <c r="L402"/>
      <c r="M402"/>
      <c r="N402"/>
      <c r="O402"/>
      <c r="P402"/>
      <c r="Q402"/>
      <c r="R402"/>
      <c r="S402"/>
      <c r="T402"/>
      <c r="U402"/>
      <c r="V402"/>
      <c r="W402"/>
      <c r="X402"/>
      <c r="Y402"/>
      <c r="Z402"/>
      <c r="AA402"/>
      <c r="AB402"/>
      <c r="AC402"/>
      <c r="AD402"/>
      <c r="AE402"/>
      <c r="AF402"/>
      <c r="AG402"/>
      <c r="AY402"/>
    </row>
    <row r="403" spans="1:51" s="2" customFormat="1" x14ac:dyDescent="0.25">
      <c r="A403"/>
      <c r="B403"/>
      <c r="C403"/>
      <c r="D403"/>
      <c r="E403" s="1"/>
      <c r="F403"/>
      <c r="G403"/>
      <c r="H403"/>
      <c r="J403"/>
      <c r="K403"/>
      <c r="L403"/>
      <c r="M403"/>
      <c r="N403"/>
      <c r="O403"/>
      <c r="P403"/>
      <c r="Q403"/>
      <c r="R403"/>
      <c r="S403"/>
      <c r="T403"/>
      <c r="U403"/>
      <c r="V403"/>
      <c r="W403"/>
      <c r="X403"/>
      <c r="Y403"/>
      <c r="Z403"/>
      <c r="AA403"/>
      <c r="AB403"/>
      <c r="AC403"/>
      <c r="AD403"/>
      <c r="AE403"/>
      <c r="AF403"/>
      <c r="AG403"/>
      <c r="AY403"/>
    </row>
    <row r="404" spans="1:51" s="2" customFormat="1" x14ac:dyDescent="0.25">
      <c r="A404"/>
      <c r="B404"/>
      <c r="C404"/>
      <c r="D404"/>
      <c r="E404" s="1"/>
      <c r="F404"/>
      <c r="G404"/>
      <c r="H404"/>
      <c r="J404"/>
      <c r="K404"/>
      <c r="L404"/>
      <c r="M404"/>
      <c r="N404"/>
      <c r="O404"/>
      <c r="P404"/>
      <c r="Q404"/>
      <c r="R404"/>
      <c r="S404"/>
      <c r="T404"/>
      <c r="U404"/>
      <c r="V404"/>
      <c r="W404"/>
      <c r="X404"/>
      <c r="Y404"/>
      <c r="Z404"/>
      <c r="AA404"/>
      <c r="AB404"/>
      <c r="AC404"/>
      <c r="AD404"/>
      <c r="AE404"/>
      <c r="AF404"/>
      <c r="AG404"/>
      <c r="AY404"/>
    </row>
    <row r="405" spans="1:51" s="2" customFormat="1" x14ac:dyDescent="0.25">
      <c r="A405"/>
      <c r="B405"/>
      <c r="C405"/>
      <c r="D405"/>
      <c r="E405" s="1"/>
      <c r="F405"/>
      <c r="G405"/>
      <c r="H405"/>
      <c r="J405"/>
      <c r="K405"/>
      <c r="L405"/>
      <c r="M405"/>
      <c r="N405"/>
      <c r="O405"/>
      <c r="P405"/>
      <c r="Q405"/>
      <c r="R405"/>
      <c r="S405"/>
      <c r="T405"/>
      <c r="U405"/>
      <c r="V405"/>
      <c r="W405"/>
      <c r="X405"/>
      <c r="Y405"/>
      <c r="Z405"/>
      <c r="AA405"/>
      <c r="AB405"/>
      <c r="AC405"/>
      <c r="AD405"/>
      <c r="AE405"/>
      <c r="AF405"/>
      <c r="AG405"/>
      <c r="AY405"/>
    </row>
    <row r="406" spans="1:51" s="2" customFormat="1" x14ac:dyDescent="0.25">
      <c r="A406"/>
      <c r="B406"/>
      <c r="C406"/>
      <c r="D406"/>
      <c r="E406" s="1"/>
      <c r="F406"/>
      <c r="G406"/>
      <c r="H406"/>
      <c r="J406"/>
      <c r="K406"/>
      <c r="L406"/>
      <c r="M406"/>
      <c r="N406"/>
      <c r="O406"/>
      <c r="P406"/>
      <c r="Q406"/>
      <c r="R406"/>
      <c r="S406"/>
      <c r="T406"/>
      <c r="U406"/>
      <c r="V406"/>
      <c r="W406"/>
      <c r="X406"/>
      <c r="Y406"/>
      <c r="Z406"/>
      <c r="AA406"/>
      <c r="AB406"/>
      <c r="AC406"/>
      <c r="AD406"/>
      <c r="AE406"/>
      <c r="AF406"/>
      <c r="AG406"/>
      <c r="AY406"/>
    </row>
    <row r="407" spans="1:51" s="2" customFormat="1" x14ac:dyDescent="0.25">
      <c r="A407"/>
      <c r="B407"/>
      <c r="C407"/>
      <c r="D407"/>
      <c r="E407" s="1"/>
      <c r="F407"/>
      <c r="G407"/>
      <c r="H407"/>
      <c r="J407"/>
      <c r="K407"/>
      <c r="L407"/>
      <c r="M407"/>
      <c r="N407"/>
      <c r="O407"/>
      <c r="P407"/>
      <c r="Q407"/>
      <c r="R407"/>
      <c r="S407"/>
      <c r="T407"/>
      <c r="U407"/>
      <c r="V407"/>
      <c r="W407"/>
      <c r="X407"/>
      <c r="Y407"/>
      <c r="Z407"/>
      <c r="AA407"/>
      <c r="AB407"/>
      <c r="AC407"/>
      <c r="AD407"/>
      <c r="AE407"/>
      <c r="AF407"/>
      <c r="AG407"/>
      <c r="AY407"/>
    </row>
    <row r="408" spans="1:51" s="2" customFormat="1" x14ac:dyDescent="0.25">
      <c r="A408"/>
      <c r="B408"/>
      <c r="C408"/>
      <c r="D408"/>
      <c r="E408" s="1"/>
      <c r="F408"/>
      <c r="G408"/>
      <c r="H408"/>
      <c r="J408"/>
      <c r="K408"/>
      <c r="L408"/>
      <c r="M408"/>
      <c r="N408"/>
      <c r="O408"/>
      <c r="P408"/>
      <c r="Q408"/>
      <c r="R408"/>
      <c r="S408"/>
      <c r="T408"/>
      <c r="U408"/>
      <c r="V408"/>
      <c r="W408"/>
      <c r="X408"/>
      <c r="Y408"/>
      <c r="Z408"/>
      <c r="AA408"/>
      <c r="AB408"/>
      <c r="AC408"/>
      <c r="AD408"/>
      <c r="AE408"/>
      <c r="AF408"/>
      <c r="AG408"/>
      <c r="AY408"/>
    </row>
  </sheetData>
  <mergeCells count="22">
    <mergeCell ref="BA5:BE5"/>
    <mergeCell ref="BA10:BE10"/>
    <mergeCell ref="AG3:BE3"/>
    <mergeCell ref="AG1:BE1"/>
    <mergeCell ref="BA6:BE9"/>
    <mergeCell ref="AG5:AL5"/>
    <mergeCell ref="AI9:AW9"/>
    <mergeCell ref="AI10:AW10"/>
    <mergeCell ref="AG6:AK6"/>
    <mergeCell ref="AG7:AK7"/>
    <mergeCell ref="A1:AE1"/>
    <mergeCell ref="G10:AE10"/>
    <mergeCell ref="A3:AE3"/>
    <mergeCell ref="J6:K6"/>
    <mergeCell ref="G9:AE9"/>
    <mergeCell ref="A6:C7"/>
    <mergeCell ref="D6:D7"/>
    <mergeCell ref="A5:D5"/>
    <mergeCell ref="X5:AE5"/>
    <mergeCell ref="G7:K7"/>
    <mergeCell ref="X7:AD7"/>
    <mergeCell ref="X6:AD6"/>
  </mergeCells>
  <conditionalFormatting sqref="G12:AE111">
    <cfRule type="expression" dxfId="1"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08"/>
  <sheetViews>
    <sheetView zoomScaleNormal="100" workbookViewId="0">
      <pane ySplit="12" topLeftCell="A13" activePane="bottomLeft" state="frozen"/>
      <selection pane="bottomLeft" sqref="A1:AH1"/>
    </sheetView>
  </sheetViews>
  <sheetFormatPr defaultRowHeight="13.2" x14ac:dyDescent="0.25"/>
  <cols>
    <col min="1" max="1" width="7.44140625" customWidth="1"/>
    <col min="2" max="2" width="9" customWidth="1"/>
    <col min="3" max="4" width="11.21875" customWidth="1"/>
    <col min="5" max="5" width="13.5546875" customWidth="1"/>
    <col min="6" max="6" width="11.6640625" customWidth="1"/>
    <col min="7" max="7" width="9.5546875" customWidth="1"/>
    <col min="8" max="8" width="9.77734375" style="1" customWidth="1"/>
    <col min="9" max="9" width="0.5546875" customWidth="1"/>
    <col min="10" max="11" width="4.77734375" customWidth="1"/>
    <col min="12" max="12" width="4.77734375" style="2" customWidth="1"/>
    <col min="13" max="34" width="4.77734375" customWidth="1"/>
    <col min="35" max="35" width="0.5546875" customWidth="1"/>
    <col min="36" max="36" width="13.44140625" customWidth="1"/>
    <col min="37" max="37" width="0.5546875" customWidth="1"/>
    <col min="38" max="38" width="5.33203125" customWidth="1"/>
    <col min="39" max="39" width="5" customWidth="1"/>
    <col min="40" max="40" width="4.5546875" customWidth="1"/>
    <col min="41" max="52" width="4.44140625" customWidth="1"/>
    <col min="53" max="53" width="0.77734375" customWidth="1"/>
    <col min="54" max="54" width="11.77734375" customWidth="1"/>
    <col min="55" max="55" width="0.5546875" customWidth="1"/>
  </cols>
  <sheetData>
    <row r="1" spans="1:60" ht="13.8" thickBot="1" x14ac:dyDescent="0.3">
      <c r="A1" s="96" t="s">
        <v>130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8"/>
      <c r="AJ1" s="187" t="s">
        <v>129</v>
      </c>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row>
    <row r="2" spans="1:60" ht="13.8" thickBot="1" x14ac:dyDescent="0.3">
      <c r="A2" s="15" t="s">
        <v>131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7"/>
      <c r="AJ2" s="189"/>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1"/>
    </row>
    <row r="3" spans="1:60" ht="97.2" customHeight="1" x14ac:dyDescent="0.25">
      <c r="A3" s="102" t="s">
        <v>151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4"/>
      <c r="AJ3" s="102" t="s">
        <v>147</v>
      </c>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4"/>
    </row>
    <row r="4" spans="1:60" ht="3" customHeight="1" thickBot="1" x14ac:dyDescent="0.3">
      <c r="A4" s="5"/>
      <c r="BH4" s="39"/>
    </row>
    <row r="5" spans="1:60" ht="13.8" thickBot="1" x14ac:dyDescent="0.3">
      <c r="A5" s="116" t="s">
        <v>104</v>
      </c>
      <c r="B5" s="117"/>
      <c r="C5" s="117"/>
      <c r="D5" s="118"/>
      <c r="E5" s="18"/>
      <c r="F5" s="116" t="s">
        <v>104</v>
      </c>
      <c r="G5" s="117"/>
      <c r="H5" s="117"/>
      <c r="I5" s="117"/>
      <c r="J5" s="117"/>
      <c r="K5" s="117"/>
      <c r="L5" s="118"/>
      <c r="M5" s="18"/>
      <c r="N5" s="127" t="s">
        <v>140</v>
      </c>
      <c r="O5" s="128"/>
      <c r="P5" s="128"/>
      <c r="Q5" s="128"/>
      <c r="R5" s="128"/>
      <c r="S5" s="128"/>
      <c r="T5" s="128"/>
      <c r="U5" s="128"/>
      <c r="V5" s="129"/>
      <c r="AA5" s="24" t="s">
        <v>115</v>
      </c>
      <c r="AB5" s="25"/>
      <c r="AC5" s="25"/>
      <c r="AD5" s="25"/>
      <c r="AE5" s="25"/>
      <c r="AF5" s="25"/>
      <c r="AG5" s="25"/>
      <c r="AH5" s="26"/>
      <c r="AI5" s="13"/>
      <c r="AJ5" s="145" t="s">
        <v>121</v>
      </c>
      <c r="AK5" s="146"/>
      <c r="AL5" s="146"/>
      <c r="AM5" s="146"/>
      <c r="AN5" s="146"/>
      <c r="AO5" s="147"/>
      <c r="AP5" s="18"/>
      <c r="AQ5" s="18"/>
      <c r="AR5" s="18"/>
      <c r="AS5" s="18"/>
      <c r="AT5" s="18"/>
      <c r="AU5" s="18"/>
      <c r="AV5" s="18"/>
      <c r="AW5" s="18"/>
      <c r="AX5" s="18"/>
      <c r="AY5" s="18"/>
      <c r="AZ5" s="18"/>
      <c r="BA5" s="18"/>
      <c r="BB5" s="18"/>
      <c r="BD5" s="127" t="s">
        <v>127</v>
      </c>
      <c r="BE5" s="128"/>
      <c r="BF5" s="128"/>
      <c r="BG5" s="128"/>
      <c r="BH5" s="129"/>
    </row>
    <row r="6" spans="1:60" s="18" customFormat="1" ht="12.6" customHeight="1" thickBot="1" x14ac:dyDescent="0.3">
      <c r="A6" s="161" t="s">
        <v>106</v>
      </c>
      <c r="B6" s="162"/>
      <c r="C6" s="162"/>
      <c r="D6" s="114">
        <v>20</v>
      </c>
      <c r="E6" s="34"/>
      <c r="F6" s="161" t="s">
        <v>132</v>
      </c>
      <c r="G6" s="162"/>
      <c r="H6" s="162"/>
      <c r="I6" s="162"/>
      <c r="J6" s="162"/>
      <c r="K6" s="170">
        <v>8</v>
      </c>
      <c r="L6" s="171"/>
      <c r="M6" s="34"/>
      <c r="N6" s="168" t="s">
        <v>141</v>
      </c>
      <c r="O6" s="160"/>
      <c r="P6" s="160"/>
      <c r="Q6" s="160" t="s">
        <v>142</v>
      </c>
      <c r="R6" s="160"/>
      <c r="S6" s="160"/>
      <c r="T6" s="160" t="s">
        <v>143</v>
      </c>
      <c r="U6" s="160"/>
      <c r="V6" s="165"/>
      <c r="AA6" s="44" t="s">
        <v>116</v>
      </c>
      <c r="AB6" s="45"/>
      <c r="AC6" s="45"/>
      <c r="AD6" s="45"/>
      <c r="AE6" s="45"/>
      <c r="AF6" s="45"/>
      <c r="AG6" s="45"/>
      <c r="AH6" s="46">
        <v>0.5</v>
      </c>
      <c r="AI6" s="47"/>
      <c r="AJ6" s="48" t="s">
        <v>122</v>
      </c>
      <c r="AO6" s="49">
        <f>1/AH6</f>
        <v>2</v>
      </c>
      <c r="BD6" s="136" t="s">
        <v>148</v>
      </c>
      <c r="BE6" s="137"/>
      <c r="BF6" s="137"/>
      <c r="BG6" s="137"/>
      <c r="BH6" s="138"/>
    </row>
    <row r="7" spans="1:60" s="18" customFormat="1" ht="16.5" customHeight="1" thickBot="1" x14ac:dyDescent="0.3">
      <c r="A7" s="163"/>
      <c r="B7" s="164"/>
      <c r="C7" s="164"/>
      <c r="D7" s="115"/>
      <c r="E7" s="34"/>
      <c r="F7" s="163"/>
      <c r="G7" s="164"/>
      <c r="H7" s="164"/>
      <c r="I7" s="164"/>
      <c r="J7" s="164"/>
      <c r="K7" s="172"/>
      <c r="L7" s="115"/>
      <c r="M7" s="34"/>
      <c r="N7" s="166">
        <f>SUM(F12:F112)</f>
        <v>998</v>
      </c>
      <c r="O7" s="167"/>
      <c r="P7" s="167"/>
      <c r="Q7" s="169">
        <f>SUMIF(B13:B112,"1",F13:F112)</f>
        <v>380</v>
      </c>
      <c r="R7" s="169"/>
      <c r="S7" s="169"/>
      <c r="T7" s="149">
        <f>SUMIF(B13:B112,"2",F13:F112)</f>
        <v>618</v>
      </c>
      <c r="U7" s="149"/>
      <c r="V7" s="151"/>
      <c r="AA7" s="43" t="s">
        <v>117</v>
      </c>
      <c r="AB7" s="50"/>
      <c r="AC7" s="50"/>
      <c r="AD7" s="50"/>
      <c r="AE7" s="50"/>
      <c r="AF7" s="50"/>
      <c r="AG7" s="50"/>
      <c r="AH7" s="51">
        <v>5</v>
      </c>
      <c r="AJ7" s="43" t="s">
        <v>123</v>
      </c>
      <c r="AK7" s="50"/>
      <c r="AL7" s="50"/>
      <c r="AM7" s="50"/>
      <c r="AN7" s="50"/>
      <c r="AO7" s="52">
        <f>1/(AH7/D6)</f>
        <v>4</v>
      </c>
      <c r="BD7" s="139"/>
      <c r="BE7" s="140"/>
      <c r="BF7" s="140"/>
      <c r="BG7" s="140"/>
      <c r="BH7" s="141"/>
    </row>
    <row r="8" spans="1:60" ht="8.25" customHeight="1" thickBot="1" x14ac:dyDescent="0.3">
      <c r="A8" s="5"/>
      <c r="H8" s="13"/>
      <c r="L8" s="7"/>
      <c r="M8" s="6"/>
      <c r="O8" s="6"/>
      <c r="P8" s="6"/>
      <c r="Q8" s="6"/>
      <c r="R8" s="6"/>
      <c r="S8" s="6"/>
      <c r="T8" s="6"/>
      <c r="U8" s="6"/>
      <c r="V8" s="6"/>
      <c r="W8" s="6"/>
      <c r="X8" s="6"/>
      <c r="Y8" s="6"/>
      <c r="Z8" s="6"/>
      <c r="AA8" s="6"/>
      <c r="AC8" s="6"/>
      <c r="AD8" s="6"/>
      <c r="AE8" s="6"/>
      <c r="AF8" s="6"/>
      <c r="AG8" s="6"/>
      <c r="AH8" s="6"/>
      <c r="AI8" s="6"/>
      <c r="BD8" s="139"/>
      <c r="BE8" s="140"/>
      <c r="BF8" s="140"/>
      <c r="BG8" s="140"/>
      <c r="BH8" s="141"/>
    </row>
    <row r="9" spans="1:60" ht="15" customHeight="1" thickBot="1" x14ac:dyDescent="0.3">
      <c r="C9" s="173" t="s">
        <v>104</v>
      </c>
      <c r="D9" s="174"/>
      <c r="E9" s="175"/>
      <c r="G9" s="1"/>
      <c r="H9" s="27" t="s">
        <v>112</v>
      </c>
      <c r="J9" s="107" t="s">
        <v>105</v>
      </c>
      <c r="K9" s="108"/>
      <c r="L9" s="108"/>
      <c r="M9" s="108"/>
      <c r="N9" s="108"/>
      <c r="O9" s="108"/>
      <c r="P9" s="108"/>
      <c r="Q9" s="108"/>
      <c r="R9" s="108"/>
      <c r="S9" s="108"/>
      <c r="T9" s="108"/>
      <c r="U9" s="108"/>
      <c r="V9" s="108"/>
      <c r="W9" s="108"/>
      <c r="X9" s="108"/>
      <c r="Y9" s="108"/>
      <c r="Z9" s="108"/>
      <c r="AA9" s="108"/>
      <c r="AB9" s="108"/>
      <c r="AC9" s="108"/>
      <c r="AD9" s="108"/>
      <c r="AE9" s="108"/>
      <c r="AF9" s="108"/>
      <c r="AG9" s="108"/>
      <c r="AH9" s="109"/>
      <c r="AJ9" s="27" t="s">
        <v>112</v>
      </c>
      <c r="AL9" s="127" t="s">
        <v>145</v>
      </c>
      <c r="AM9" s="128"/>
      <c r="AN9" s="128"/>
      <c r="AO9" s="128"/>
      <c r="AP9" s="128"/>
      <c r="AQ9" s="128"/>
      <c r="AR9" s="128"/>
      <c r="AS9" s="128"/>
      <c r="AT9" s="128"/>
      <c r="AU9" s="128"/>
      <c r="AV9" s="128"/>
      <c r="AW9" s="128"/>
      <c r="AX9" s="128"/>
      <c r="AY9" s="128"/>
      <c r="AZ9" s="129"/>
      <c r="BB9" s="27" t="s">
        <v>112</v>
      </c>
      <c r="BD9" s="142"/>
      <c r="BE9" s="143"/>
      <c r="BF9" s="143"/>
      <c r="BG9" s="143"/>
      <c r="BH9" s="144"/>
    </row>
    <row r="10" spans="1:60" ht="15" customHeight="1" thickBot="1" x14ac:dyDescent="0.3">
      <c r="A10" s="176" t="s">
        <v>109</v>
      </c>
      <c r="B10" s="176" t="s">
        <v>133</v>
      </c>
      <c r="C10" s="178" t="s">
        <v>135</v>
      </c>
      <c r="D10" s="179"/>
      <c r="E10" s="180"/>
      <c r="F10" s="181" t="s">
        <v>106</v>
      </c>
      <c r="G10" s="181" t="s">
        <v>111</v>
      </c>
      <c r="H10" s="181" t="s">
        <v>139</v>
      </c>
      <c r="J10" s="183" t="s">
        <v>144</v>
      </c>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5"/>
      <c r="AJ10" s="181" t="s">
        <v>118</v>
      </c>
      <c r="AL10" s="154" t="s">
        <v>146</v>
      </c>
      <c r="AM10" s="155"/>
      <c r="AN10" s="155"/>
      <c r="AO10" s="155"/>
      <c r="AP10" s="155"/>
      <c r="AQ10" s="155"/>
      <c r="AR10" s="155"/>
      <c r="AS10" s="155"/>
      <c r="AT10" s="155"/>
      <c r="AU10" s="155"/>
      <c r="AV10" s="155"/>
      <c r="AW10" s="155"/>
      <c r="AX10" s="155"/>
      <c r="AY10" s="155"/>
      <c r="AZ10" s="156"/>
      <c r="BB10" s="181" t="s">
        <v>124</v>
      </c>
      <c r="BD10" s="154" t="s">
        <v>149</v>
      </c>
      <c r="BE10" s="155"/>
      <c r="BF10" s="155"/>
      <c r="BG10" s="155"/>
      <c r="BH10" s="156"/>
    </row>
    <row r="11" spans="1:60" s="3" customFormat="1" ht="70.2" customHeight="1" thickBot="1" x14ac:dyDescent="0.3">
      <c r="A11" s="177"/>
      <c r="B11" s="177"/>
      <c r="C11" s="22" t="s">
        <v>136</v>
      </c>
      <c r="D11" s="22" t="s">
        <v>137</v>
      </c>
      <c r="E11" s="22" t="s">
        <v>138</v>
      </c>
      <c r="F11" s="182"/>
      <c r="G11" s="182"/>
      <c r="H11" s="182"/>
      <c r="I11" s="9"/>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1"/>
      <c r="AJ11" s="182"/>
      <c r="AL11" s="157"/>
      <c r="AM11" s="158"/>
      <c r="AN11" s="158"/>
      <c r="AO11" s="158"/>
      <c r="AP11" s="158"/>
      <c r="AQ11" s="158"/>
      <c r="AR11" s="158"/>
      <c r="AS11" s="158"/>
      <c r="AT11" s="158"/>
      <c r="AU11" s="158"/>
      <c r="AV11" s="158"/>
      <c r="AW11" s="158"/>
      <c r="AX11" s="158"/>
      <c r="AY11" s="158"/>
      <c r="AZ11" s="159"/>
      <c r="BB11" s="182"/>
      <c r="BD11" s="157"/>
      <c r="BE11" s="158"/>
      <c r="BF11" s="158"/>
      <c r="BG11" s="158"/>
      <c r="BH11" s="159"/>
    </row>
    <row r="12" spans="1:60" s="4" customFormat="1" ht="21" customHeight="1" thickBot="1" x14ac:dyDescent="0.3">
      <c r="A12" s="33"/>
      <c r="B12" s="32" t="s">
        <v>134</v>
      </c>
      <c r="C12" s="23"/>
      <c r="D12" s="23"/>
      <c r="E12" s="23"/>
      <c r="F12" s="23"/>
      <c r="G12" s="23"/>
      <c r="H12" s="23"/>
      <c r="J12" s="40">
        <v>1</v>
      </c>
      <c r="K12" s="41">
        <f t="shared" ref="K12:AH12" si="0">+J12+1</f>
        <v>2</v>
      </c>
      <c r="L12" s="41">
        <f t="shared" si="0"/>
        <v>3</v>
      </c>
      <c r="M12" s="41">
        <f t="shared" si="0"/>
        <v>4</v>
      </c>
      <c r="N12" s="41">
        <f t="shared" si="0"/>
        <v>5</v>
      </c>
      <c r="O12" s="41">
        <f t="shared" si="0"/>
        <v>6</v>
      </c>
      <c r="P12" s="41">
        <f t="shared" si="0"/>
        <v>7</v>
      </c>
      <c r="Q12" s="41">
        <f t="shared" si="0"/>
        <v>8</v>
      </c>
      <c r="R12" s="41">
        <f t="shared" si="0"/>
        <v>9</v>
      </c>
      <c r="S12" s="41">
        <f t="shared" si="0"/>
        <v>10</v>
      </c>
      <c r="T12" s="41">
        <f t="shared" si="0"/>
        <v>11</v>
      </c>
      <c r="U12" s="41">
        <f t="shared" si="0"/>
        <v>12</v>
      </c>
      <c r="V12" s="41">
        <f t="shared" si="0"/>
        <v>13</v>
      </c>
      <c r="W12" s="41">
        <f t="shared" si="0"/>
        <v>14</v>
      </c>
      <c r="X12" s="41">
        <f t="shared" si="0"/>
        <v>15</v>
      </c>
      <c r="Y12" s="41">
        <f t="shared" si="0"/>
        <v>16</v>
      </c>
      <c r="Z12" s="41">
        <f t="shared" si="0"/>
        <v>17</v>
      </c>
      <c r="AA12" s="41">
        <f t="shared" si="0"/>
        <v>18</v>
      </c>
      <c r="AB12" s="41">
        <f t="shared" si="0"/>
        <v>19</v>
      </c>
      <c r="AC12" s="41">
        <f t="shared" si="0"/>
        <v>20</v>
      </c>
      <c r="AD12" s="41">
        <f t="shared" si="0"/>
        <v>21</v>
      </c>
      <c r="AE12" s="41">
        <f t="shared" si="0"/>
        <v>22</v>
      </c>
      <c r="AF12" s="41">
        <f t="shared" si="0"/>
        <v>23</v>
      </c>
      <c r="AG12" s="41">
        <f t="shared" si="0"/>
        <v>24</v>
      </c>
      <c r="AH12" s="42">
        <f t="shared" si="0"/>
        <v>25</v>
      </c>
      <c r="AJ12" s="54"/>
      <c r="AL12" s="89">
        <v>1</v>
      </c>
      <c r="AM12" s="90">
        <v>2</v>
      </c>
      <c r="AN12" s="90">
        <v>3</v>
      </c>
      <c r="AO12" s="90">
        <v>4</v>
      </c>
      <c r="AP12" s="90">
        <v>5</v>
      </c>
      <c r="AQ12" s="90">
        <v>6</v>
      </c>
      <c r="AR12" s="90">
        <v>7</v>
      </c>
      <c r="AS12" s="90">
        <v>8</v>
      </c>
      <c r="AT12" s="90">
        <v>9</v>
      </c>
      <c r="AU12" s="90">
        <v>10</v>
      </c>
      <c r="AV12" s="90">
        <v>11</v>
      </c>
      <c r="AW12" s="90">
        <v>12</v>
      </c>
      <c r="AX12" s="90">
        <v>13</v>
      </c>
      <c r="AY12" s="90">
        <v>14</v>
      </c>
      <c r="AZ12" s="91">
        <v>15</v>
      </c>
      <c r="BB12" s="54"/>
      <c r="BD12" s="89">
        <v>1</v>
      </c>
      <c r="BE12" s="90">
        <v>2</v>
      </c>
      <c r="BF12" s="90">
        <v>3</v>
      </c>
      <c r="BG12" s="90">
        <v>4</v>
      </c>
      <c r="BH12" s="91">
        <v>5</v>
      </c>
    </row>
    <row r="13" spans="1:60" s="18" customFormat="1" x14ac:dyDescent="0.25">
      <c r="A13" s="74" t="s">
        <v>0</v>
      </c>
      <c r="B13" s="55" t="s">
        <v>100</v>
      </c>
      <c r="C13" s="56">
        <v>160</v>
      </c>
      <c r="D13" s="56">
        <v>11</v>
      </c>
      <c r="E13" s="75">
        <f>C13-D13</f>
        <v>149</v>
      </c>
      <c r="F13" s="68">
        <f>IF(D13&lt;=$K$6,D13,IF(E13&gt;=$D$6-$K$6,$K$6,IF($D$6&lt;=C13,$D$6-E13,C13-E13)))</f>
        <v>8</v>
      </c>
      <c r="G13" s="80">
        <f t="shared" ref="G13" si="1">IF(D13&gt;0,D13/F13,"")</f>
        <v>1.375</v>
      </c>
      <c r="H13" s="87">
        <f t="shared" ref="H13:H18" ca="1" si="2">IF(G13="","",RAND()*G13)</f>
        <v>0.94979553777252246</v>
      </c>
      <c r="I13" s="58"/>
      <c r="J13" s="65">
        <f t="shared" ref="J13:J18" ca="1" si="3">IF(H13="","",ROUNDUP(H13,0))</f>
        <v>1</v>
      </c>
      <c r="K13" s="66">
        <f t="shared" ref="K13:AH13" ca="1" si="4">IF(K$12&lt;=$F13,ROUNDUP($H13+J$12*$G13,0),"")</f>
        <v>3</v>
      </c>
      <c r="L13" s="66">
        <f t="shared" ca="1" si="4"/>
        <v>4</v>
      </c>
      <c r="M13" s="66">
        <f t="shared" ca="1" si="4"/>
        <v>6</v>
      </c>
      <c r="N13" s="66">
        <f t="shared" ca="1" si="4"/>
        <v>7</v>
      </c>
      <c r="O13" s="66">
        <f t="shared" ca="1" si="4"/>
        <v>8</v>
      </c>
      <c r="P13" s="66">
        <f t="shared" ca="1" si="4"/>
        <v>10</v>
      </c>
      <c r="Q13" s="66">
        <f t="shared" ca="1" si="4"/>
        <v>11</v>
      </c>
      <c r="R13" s="66" t="str">
        <f t="shared" si="4"/>
        <v/>
      </c>
      <c r="S13" s="66" t="str">
        <f t="shared" si="4"/>
        <v/>
      </c>
      <c r="T13" s="66" t="str">
        <f t="shared" si="4"/>
        <v/>
      </c>
      <c r="U13" s="66" t="str">
        <f t="shared" si="4"/>
        <v/>
      </c>
      <c r="V13" s="66" t="str">
        <f t="shared" si="4"/>
        <v/>
      </c>
      <c r="W13" s="66" t="str">
        <f t="shared" si="4"/>
        <v/>
      </c>
      <c r="X13" s="66" t="str">
        <f t="shared" si="4"/>
        <v/>
      </c>
      <c r="Y13" s="66" t="str">
        <f t="shared" si="4"/>
        <v/>
      </c>
      <c r="Z13" s="66" t="str">
        <f t="shared" si="4"/>
        <v/>
      </c>
      <c r="AA13" s="66" t="str">
        <f t="shared" si="4"/>
        <v/>
      </c>
      <c r="AB13" s="66" t="str">
        <f t="shared" si="4"/>
        <v/>
      </c>
      <c r="AC13" s="66" t="str">
        <f t="shared" si="4"/>
        <v/>
      </c>
      <c r="AD13" s="66" t="str">
        <f t="shared" si="4"/>
        <v/>
      </c>
      <c r="AE13" s="66" t="str">
        <f t="shared" si="4"/>
        <v/>
      </c>
      <c r="AF13" s="66" t="str">
        <f t="shared" si="4"/>
        <v/>
      </c>
      <c r="AG13" s="66" t="str">
        <f t="shared" si="4"/>
        <v/>
      </c>
      <c r="AH13" s="67" t="str">
        <f t="shared" si="4"/>
        <v/>
      </c>
      <c r="AJ13" s="196">
        <f ca="1">IF(C13&lt;$AO$6,RAND()*C13/$AO$6,RAND()*$AO$6)</f>
        <v>0.58109992112700115</v>
      </c>
      <c r="AK13" s="148"/>
      <c r="AL13" s="197">
        <f t="shared" ref="AL13:AL77" ca="1" si="5">ROUNDUP($AJ13,0)</f>
        <v>1</v>
      </c>
      <c r="AM13" s="160">
        <f t="shared" ref="AM13" ca="1" si="6">IF((IF(AM$12&lt;=($AH$6*$D$6),ROUNDUP($AJ13+(AL$12*$AO$6),0),""))&lt;=($F13+$F14),(IF(AM$12&lt;=($AH$6*$D$6),ROUNDUP($AJ13+(AL$12*$AO$6),0),"")),"")</f>
        <v>3</v>
      </c>
      <c r="AN13" s="160">
        <f t="shared" ref="AN13" ca="1" si="7">IF((IF(AN$12&lt;=($AH$6*$D$6),ROUNDUP($AJ13+(AM$12*$AO$6),0),""))&lt;=($F13+$F14),(IF(AN$12&lt;=($AH$6*$D$6),ROUNDUP($AJ13+(AM$12*$AO$6),0),"")),"")</f>
        <v>5</v>
      </c>
      <c r="AO13" s="160">
        <f t="shared" ref="AO13" ca="1" si="8">IF((IF(AO$12&lt;=($AH$6*$D$6),ROUNDUP($AJ13+(AN$12*$AO$6),0),""))&lt;=($F13+$F14),(IF(AO$12&lt;=($AH$6*$D$6),ROUNDUP($AJ13+(AN$12*$AO$6),0),"")),"")</f>
        <v>7</v>
      </c>
      <c r="AP13" s="160">
        <f t="shared" ref="AP13" ca="1" si="9">IF((IF(AP$12&lt;=($AH$6*$D$6),ROUNDUP($AJ13+(AO$12*$AO$6),0),""))&lt;=($F13+$F14),(IF(AP$12&lt;=($AH$6*$D$6),ROUNDUP($AJ13+(AO$12*$AO$6),0),"")),"")</f>
        <v>9</v>
      </c>
      <c r="AQ13" s="160">
        <f t="shared" ref="AQ13" ca="1" si="10">IF((IF(AQ$12&lt;=($AH$6*$D$6),ROUNDUP($AJ13+(AP$12*$AO$6),0),""))&lt;=($F13+$F14),(IF(AQ$12&lt;=($AH$6*$D$6),ROUNDUP($AJ13+(AP$12*$AO$6),0),"")),"")</f>
        <v>11</v>
      </c>
      <c r="AR13" s="160">
        <f t="shared" ref="AR13" ca="1" si="11">IF((IF(AR$12&lt;=($AH$6*$D$6),ROUNDUP($AJ13+(AQ$12*$AO$6),0),""))&lt;=($F13+$F14),(IF(AR$12&lt;=($AH$6*$D$6),ROUNDUP($AJ13+(AQ$12*$AO$6),0),"")),"")</f>
        <v>13</v>
      </c>
      <c r="AS13" s="160">
        <f t="shared" ref="AS13" ca="1" si="12">IF((IF(AS$12&lt;=($AH$6*$D$6),ROUNDUP($AJ13+(AR$12*$AO$6),0),""))&lt;=($F13+$F14),(IF(AS$12&lt;=($AH$6*$D$6),ROUNDUP($AJ13+(AR$12*$AO$6),0),"")),"")</f>
        <v>15</v>
      </c>
      <c r="AT13" s="160">
        <f t="shared" ref="AT13" ca="1" si="13">IF((IF(AT$12&lt;=($AH$6*$D$6),ROUNDUP($AJ13+(AS$12*$AO$6),0),""))&lt;=($F13+$F14),(IF(AT$12&lt;=($AH$6*$D$6),ROUNDUP($AJ13+(AS$12*$AO$6),0),"")),"")</f>
        <v>17</v>
      </c>
      <c r="AU13" s="160">
        <f t="shared" ref="AU13" ca="1" si="14">IF((IF(AU$12&lt;=($AH$6*$D$6),ROUNDUP($AJ13+(AT$12*$AO$6),0),""))&lt;=($F13+$F14),(IF(AU$12&lt;=($AH$6*$D$6),ROUNDUP($AJ13+(AT$12*$AO$6),0),"")),"")</f>
        <v>19</v>
      </c>
      <c r="AV13" s="160" t="str">
        <f t="shared" ref="AV13" si="15">IF((IF(AV$12&lt;=($AH$6*$D$6),ROUNDUP($AJ13+(AU$12*$AO$6),0),""))&lt;=($F13+$F14),(IF(AV$12&lt;=($AH$6*$D$6),ROUNDUP($AJ13+(AU$12*$AO$6),0),"")),"")</f>
        <v/>
      </c>
      <c r="AW13" s="160" t="str">
        <f t="shared" ref="AW13" si="16">IF((IF(AW$12&lt;=($AH$6*$D$6),ROUNDUP($AJ13+(AV$12*$AO$6),0),""))&lt;=($F13+$F14),(IF(AW$12&lt;=($AH$6*$D$6),ROUNDUP($AJ13+(AV$12*$AO$6),0),"")),"")</f>
        <v/>
      </c>
      <c r="AX13" s="160" t="str">
        <f t="shared" ref="AX13" si="17">IF((IF(AX$12&lt;=($AH$6*$D$6),ROUNDUP($AJ13+(AW$12*$AO$6),0),""))&lt;=($F13+$F14),(IF(AX$12&lt;=($AH$6*$D$6),ROUNDUP($AJ13+(AW$12*$AO$6),0),"")),"")</f>
        <v/>
      </c>
      <c r="AY13" s="160" t="str">
        <f t="shared" ref="AY13" si="18">IF((IF(AY$12&lt;=($AH$6*$D$6),ROUNDUP($AJ13+(AX$12*$AO$6),0),""))&lt;=($F13+$F14),(IF(AY$12&lt;=($AH$6*$D$6),ROUNDUP($AJ13+(AX$12*$AO$6),0),"")),"")</f>
        <v/>
      </c>
      <c r="AZ13" s="165" t="str">
        <f t="shared" ref="AZ13" si="19">IF((IF(AZ$12&lt;=($AH$6*$D$6),ROUNDUP($AJ13+(AY$12*$AO$6),0),""))&lt;=($F13+$F14),(IF(AZ$12&lt;=($AH$6*$D$6),ROUNDUP($AJ13+(AY$12*$AO$6),0),"")),"")</f>
        <v/>
      </c>
      <c r="BA13" s="81"/>
      <c r="BB13" s="196">
        <f ca="1">IF(C13&gt;=$D$6,RAND()*$AO$7,RAND()*C13/$AH$7)</f>
        <v>1.3804268592375379</v>
      </c>
      <c r="BD13" s="197">
        <f ca="1">ROUNDUP($BB13,0)</f>
        <v>2</v>
      </c>
      <c r="BE13" s="192">
        <f ca="1">IF($C13&gt;=$AH$7,(IF(BE$12&lt;=$AH$7,ROUNDUP($BB13+(BD$12*(($F13+$F14)/$AH$7)),0),"")),(IF(BE$12&lt;=$C13,BE$12,"")))</f>
        <v>6</v>
      </c>
      <c r="BF13" s="192">
        <f t="shared" ref="BF13:BH13" ca="1" si="20">IF($C13&gt;=$AH$7,(IF(BF$12&lt;=$AH$7,ROUNDUP($BB13+(BE$12*(($F13+$F14)/$AH$7)),0),"")),(IF(BF$12&lt;=$C13,BF$12,"")))</f>
        <v>10</v>
      </c>
      <c r="BG13" s="192">
        <f t="shared" ca="1" si="20"/>
        <v>14</v>
      </c>
      <c r="BH13" s="194">
        <f t="shared" ca="1" si="20"/>
        <v>18</v>
      </c>
    </row>
    <row r="14" spans="1:60" s="18" customFormat="1" x14ac:dyDescent="0.25">
      <c r="A14" s="74" t="s">
        <v>0</v>
      </c>
      <c r="B14" s="59" t="s">
        <v>101</v>
      </c>
      <c r="C14" s="76">
        <f>C13</f>
        <v>160</v>
      </c>
      <c r="D14" s="76">
        <f>D13</f>
        <v>11</v>
      </c>
      <c r="E14" s="76">
        <f>E13</f>
        <v>149</v>
      </c>
      <c r="F14" s="68">
        <f t="shared" ref="F14:F76" si="21">IF(C13&gt;=$D$6,$D$6-F13,IF(C13-F13&gt;=E13,E13,C13-F13))</f>
        <v>12</v>
      </c>
      <c r="G14" s="49">
        <f t="shared" ref="G14" si="22">IF(E14&gt;0,E14/F14,"")</f>
        <v>12.416666666666666</v>
      </c>
      <c r="H14" s="85">
        <f t="shared" ca="1" si="2"/>
        <v>0.2004515629767816</v>
      </c>
      <c r="I14" s="58"/>
      <c r="J14" s="68">
        <f t="shared" ca="1" si="3"/>
        <v>1</v>
      </c>
      <c r="K14" s="69">
        <f t="shared" ref="K14:AH14" ca="1" si="23">IF(K$12&lt;=$F14,ROUNDUP($H14+J$12*$G14,0),"")</f>
        <v>13</v>
      </c>
      <c r="L14" s="69">
        <f t="shared" ca="1" si="23"/>
        <v>26</v>
      </c>
      <c r="M14" s="69">
        <f t="shared" ca="1" si="23"/>
        <v>38</v>
      </c>
      <c r="N14" s="69">
        <f t="shared" ca="1" si="23"/>
        <v>50</v>
      </c>
      <c r="O14" s="69">
        <f t="shared" ca="1" si="23"/>
        <v>63</v>
      </c>
      <c r="P14" s="69">
        <f t="shared" ca="1" si="23"/>
        <v>75</v>
      </c>
      <c r="Q14" s="69">
        <f t="shared" ca="1" si="23"/>
        <v>88</v>
      </c>
      <c r="R14" s="69">
        <f t="shared" ca="1" si="23"/>
        <v>100</v>
      </c>
      <c r="S14" s="69">
        <f t="shared" ca="1" si="23"/>
        <v>112</v>
      </c>
      <c r="T14" s="69">
        <f t="shared" ca="1" si="23"/>
        <v>125</v>
      </c>
      <c r="U14" s="69">
        <f t="shared" ca="1" si="23"/>
        <v>137</v>
      </c>
      <c r="V14" s="69" t="str">
        <f t="shared" si="23"/>
        <v/>
      </c>
      <c r="W14" s="69" t="str">
        <f t="shared" si="23"/>
        <v/>
      </c>
      <c r="X14" s="69" t="str">
        <f t="shared" si="23"/>
        <v/>
      </c>
      <c r="Y14" s="69" t="str">
        <f t="shared" si="23"/>
        <v/>
      </c>
      <c r="Z14" s="69" t="str">
        <f t="shared" si="23"/>
        <v/>
      </c>
      <c r="AA14" s="69" t="str">
        <f t="shared" si="23"/>
        <v/>
      </c>
      <c r="AB14" s="69" t="str">
        <f t="shared" si="23"/>
        <v/>
      </c>
      <c r="AC14" s="69" t="str">
        <f t="shared" si="23"/>
        <v/>
      </c>
      <c r="AD14" s="69" t="str">
        <f t="shared" si="23"/>
        <v/>
      </c>
      <c r="AE14" s="69" t="str">
        <f t="shared" si="23"/>
        <v/>
      </c>
      <c r="AF14" s="69" t="str">
        <f t="shared" si="23"/>
        <v/>
      </c>
      <c r="AG14" s="69" t="str">
        <f t="shared" si="23"/>
        <v/>
      </c>
      <c r="AH14" s="70" t="str">
        <f t="shared" si="23"/>
        <v/>
      </c>
      <c r="AJ14" s="186"/>
      <c r="AK14" s="148"/>
      <c r="AL14" s="152"/>
      <c r="AM14" s="148"/>
      <c r="AN14" s="148"/>
      <c r="AO14" s="148"/>
      <c r="AP14" s="148"/>
      <c r="AQ14" s="148"/>
      <c r="AR14" s="148"/>
      <c r="AS14" s="148"/>
      <c r="AT14" s="148"/>
      <c r="AU14" s="148"/>
      <c r="AV14" s="148"/>
      <c r="AW14" s="148"/>
      <c r="AX14" s="148"/>
      <c r="AY14" s="148"/>
      <c r="AZ14" s="150"/>
      <c r="BA14" s="81"/>
      <c r="BB14" s="186"/>
      <c r="BD14" s="152"/>
      <c r="BE14" s="193"/>
      <c r="BF14" s="193"/>
      <c r="BG14" s="193"/>
      <c r="BH14" s="195"/>
    </row>
    <row r="15" spans="1:60" s="18" customFormat="1" ht="13.2" customHeight="1" x14ac:dyDescent="0.25">
      <c r="A15" s="74" t="s">
        <v>1</v>
      </c>
      <c r="B15" s="59" t="s">
        <v>100</v>
      </c>
      <c r="C15" s="60">
        <v>191</v>
      </c>
      <c r="D15" s="60">
        <v>17</v>
      </c>
      <c r="E15" s="76">
        <f>C15-D15</f>
        <v>174</v>
      </c>
      <c r="F15" s="68">
        <f t="shared" ref="F15" si="24">IF(D15&lt;=$K$6,D15,IF(E15&gt;=$D$6-$K$6,$K$6,IF($D$6&lt;=C15,$D$6-E15,C15-E15)))</f>
        <v>8</v>
      </c>
      <c r="G15" s="49">
        <f t="shared" ref="G15" si="25">IF(D15&gt;0,D15/F15,"")</f>
        <v>2.125</v>
      </c>
      <c r="H15" s="85">
        <f t="shared" ca="1" si="2"/>
        <v>1.9215361631679013</v>
      </c>
      <c r="I15" s="58"/>
      <c r="J15" s="68">
        <f t="shared" ca="1" si="3"/>
        <v>2</v>
      </c>
      <c r="K15" s="69">
        <f t="shared" ref="K15:AH15" ca="1" si="26">IF(K$12&lt;=$F15,ROUNDUP($H15+J$12*$G15,0),"")</f>
        <v>5</v>
      </c>
      <c r="L15" s="69">
        <f t="shared" ca="1" si="26"/>
        <v>7</v>
      </c>
      <c r="M15" s="69">
        <f t="shared" ca="1" si="26"/>
        <v>9</v>
      </c>
      <c r="N15" s="69">
        <f t="shared" ca="1" si="26"/>
        <v>11</v>
      </c>
      <c r="O15" s="69">
        <f t="shared" ca="1" si="26"/>
        <v>13</v>
      </c>
      <c r="P15" s="69">
        <f t="shared" ca="1" si="26"/>
        <v>15</v>
      </c>
      <c r="Q15" s="69">
        <f t="shared" ca="1" si="26"/>
        <v>17</v>
      </c>
      <c r="R15" s="69" t="str">
        <f t="shared" si="26"/>
        <v/>
      </c>
      <c r="S15" s="69" t="str">
        <f t="shared" si="26"/>
        <v/>
      </c>
      <c r="T15" s="69" t="str">
        <f t="shared" si="26"/>
        <v/>
      </c>
      <c r="U15" s="69" t="str">
        <f t="shared" si="26"/>
        <v/>
      </c>
      <c r="V15" s="69" t="str">
        <f t="shared" si="26"/>
        <v/>
      </c>
      <c r="W15" s="69" t="str">
        <f t="shared" si="26"/>
        <v/>
      </c>
      <c r="X15" s="69" t="str">
        <f t="shared" si="26"/>
        <v/>
      </c>
      <c r="Y15" s="69" t="str">
        <f t="shared" si="26"/>
        <v/>
      </c>
      <c r="Z15" s="69" t="str">
        <f t="shared" si="26"/>
        <v/>
      </c>
      <c r="AA15" s="69" t="str">
        <f t="shared" si="26"/>
        <v/>
      </c>
      <c r="AB15" s="69" t="str">
        <f t="shared" si="26"/>
        <v/>
      </c>
      <c r="AC15" s="69" t="str">
        <f t="shared" si="26"/>
        <v/>
      </c>
      <c r="AD15" s="69" t="str">
        <f t="shared" si="26"/>
        <v/>
      </c>
      <c r="AE15" s="69" t="str">
        <f t="shared" si="26"/>
        <v/>
      </c>
      <c r="AF15" s="69" t="str">
        <f t="shared" si="26"/>
        <v/>
      </c>
      <c r="AG15" s="69" t="str">
        <f t="shared" si="26"/>
        <v/>
      </c>
      <c r="AH15" s="70" t="str">
        <f t="shared" si="26"/>
        <v/>
      </c>
      <c r="AJ15" s="186">
        <f t="shared" ref="AJ15:AJ77" ca="1" si="27">IF(C15&lt;$AO$6,RAND()*C15/$AO$6,RAND()*$AO$6)</f>
        <v>0.71204607037201795</v>
      </c>
      <c r="AL15" s="152">
        <f t="shared" ca="1" si="5"/>
        <v>1</v>
      </c>
      <c r="AM15" s="148">
        <f t="shared" ref="AM15" ca="1" si="28">IF((IF(AM$12&lt;=($AH$6*$D$6),ROUNDUP($AJ15+(AL$12*$AO$6),0),""))&lt;=($F15+$F16),(IF(AM$12&lt;=($AH$6*$D$6),ROUNDUP($AJ15+(AL$12*$AO$6),0),"")),"")</f>
        <v>3</v>
      </c>
      <c r="AN15" s="148">
        <f t="shared" ref="AN15" ca="1" si="29">IF((IF(AN$12&lt;=($AH$6*$D$6),ROUNDUP($AJ15+(AM$12*$AO$6),0),""))&lt;=($F15+$F16),(IF(AN$12&lt;=($AH$6*$D$6),ROUNDUP($AJ15+(AM$12*$AO$6),0),"")),"")</f>
        <v>5</v>
      </c>
      <c r="AO15" s="148">
        <f t="shared" ref="AO15" ca="1" si="30">IF((IF(AO$12&lt;=($AH$6*$D$6),ROUNDUP($AJ15+(AN$12*$AO$6),0),""))&lt;=($F15+$F16),(IF(AO$12&lt;=($AH$6*$D$6),ROUNDUP($AJ15+(AN$12*$AO$6),0),"")),"")</f>
        <v>7</v>
      </c>
      <c r="AP15" s="148">
        <f t="shared" ref="AP15" ca="1" si="31">IF((IF(AP$12&lt;=($AH$6*$D$6),ROUNDUP($AJ15+(AO$12*$AO$6),0),""))&lt;=($F15+$F16),(IF(AP$12&lt;=($AH$6*$D$6),ROUNDUP($AJ15+(AO$12*$AO$6),0),"")),"")</f>
        <v>9</v>
      </c>
      <c r="AQ15" s="148">
        <f t="shared" ref="AQ15" ca="1" si="32">IF((IF(AQ$12&lt;=($AH$6*$D$6),ROUNDUP($AJ15+(AP$12*$AO$6),0),""))&lt;=($F15+$F16),(IF(AQ$12&lt;=($AH$6*$D$6),ROUNDUP($AJ15+(AP$12*$AO$6),0),"")),"")</f>
        <v>11</v>
      </c>
      <c r="AR15" s="148">
        <f t="shared" ref="AR15" ca="1" si="33">IF((IF(AR$12&lt;=($AH$6*$D$6),ROUNDUP($AJ15+(AQ$12*$AO$6),0),""))&lt;=($F15+$F16),(IF(AR$12&lt;=($AH$6*$D$6),ROUNDUP($AJ15+(AQ$12*$AO$6),0),"")),"")</f>
        <v>13</v>
      </c>
      <c r="AS15" s="148">
        <f t="shared" ref="AS15" ca="1" si="34">IF((IF(AS$12&lt;=($AH$6*$D$6),ROUNDUP($AJ15+(AR$12*$AO$6),0),""))&lt;=($F15+$F16),(IF(AS$12&lt;=($AH$6*$D$6),ROUNDUP($AJ15+(AR$12*$AO$6),0),"")),"")</f>
        <v>15</v>
      </c>
      <c r="AT15" s="148">
        <f t="shared" ref="AT15" ca="1" si="35">IF((IF(AT$12&lt;=($AH$6*$D$6),ROUNDUP($AJ15+(AS$12*$AO$6),0),""))&lt;=($F15+$F16),(IF(AT$12&lt;=($AH$6*$D$6),ROUNDUP($AJ15+(AS$12*$AO$6),0),"")),"")</f>
        <v>17</v>
      </c>
      <c r="AU15" s="148">
        <f t="shared" ref="AU15" ca="1" si="36">IF((IF(AU$12&lt;=($AH$6*$D$6),ROUNDUP($AJ15+(AT$12*$AO$6),0),""))&lt;=($F15+$F16),(IF(AU$12&lt;=($AH$6*$D$6),ROUNDUP($AJ15+(AT$12*$AO$6),0),"")),"")</f>
        <v>19</v>
      </c>
      <c r="AV15" s="148" t="str">
        <f t="shared" ref="AV15" si="37">IF((IF(AV$12&lt;=($AH$6*$D$6),ROUNDUP($AJ15+(AU$12*$AO$6),0),""))&lt;=($F15+$F16),(IF(AV$12&lt;=($AH$6*$D$6),ROUNDUP($AJ15+(AU$12*$AO$6),0),"")),"")</f>
        <v/>
      </c>
      <c r="AW15" s="148" t="str">
        <f t="shared" ref="AW15" si="38">IF((IF(AW$12&lt;=($AH$6*$D$6),ROUNDUP($AJ15+(AV$12*$AO$6),0),""))&lt;=($F15+$F16),(IF(AW$12&lt;=($AH$6*$D$6),ROUNDUP($AJ15+(AV$12*$AO$6),0),"")),"")</f>
        <v/>
      </c>
      <c r="AX15" s="148" t="str">
        <f t="shared" ref="AX15" si="39">IF((IF(AX$12&lt;=($AH$6*$D$6),ROUNDUP($AJ15+(AW$12*$AO$6),0),""))&lt;=($F15+$F16),(IF(AX$12&lt;=($AH$6*$D$6),ROUNDUP($AJ15+(AW$12*$AO$6),0),"")),"")</f>
        <v/>
      </c>
      <c r="AY15" s="148" t="str">
        <f t="shared" ref="AY15" si="40">IF((IF(AY$12&lt;=($AH$6*$D$6),ROUNDUP($AJ15+(AX$12*$AO$6),0),""))&lt;=($F15+$F16),(IF(AY$12&lt;=($AH$6*$D$6),ROUNDUP($AJ15+(AX$12*$AO$6),0),"")),"")</f>
        <v/>
      </c>
      <c r="AZ15" s="150" t="str">
        <f t="shared" ref="AZ15" si="41">IF((IF(AZ$12&lt;=($AH$6*$D$6),ROUNDUP($AJ15+(AY$12*$AO$6),0),""))&lt;=($F15+$F16),(IF(AZ$12&lt;=($AH$6*$D$6),ROUNDUP($AJ15+(AY$12*$AO$6),0),"")),"")</f>
        <v/>
      </c>
      <c r="BB15" s="186">
        <f t="shared" ref="BB15" ca="1" si="42">IF(C15&gt;=$D$6,RAND()*$AO$7,RAND()*C15/$AH$7)</f>
        <v>0.40724877824584693</v>
      </c>
      <c r="BD15" s="152">
        <f t="shared" ref="BD15" ca="1" si="43">ROUNDUP($BB15,0)</f>
        <v>1</v>
      </c>
      <c r="BE15" s="193">
        <f t="shared" ref="BE15" ca="1" si="44">IF($C15&gt;=$AH$7,(IF(BE$12&lt;=$AH$7,ROUNDUP($BB15+(BD$12*(($F15+$F16)/$AH$7)),0),"")),(IF(BE$12&lt;=$C15,BE$12,"")))</f>
        <v>5</v>
      </c>
      <c r="BF15" s="193">
        <f t="shared" ref="BF15" ca="1" si="45">IF($C15&gt;=$AH$7,(IF(BF$12&lt;=$AH$7,ROUNDUP($BB15+(BE$12*(($F15+$F16)/$AH$7)),0),"")),(IF(BF$12&lt;=$C15,BF$12,"")))</f>
        <v>9</v>
      </c>
      <c r="BG15" s="193">
        <f t="shared" ref="BG15" ca="1" si="46">IF($C15&gt;=$AH$7,(IF(BG$12&lt;=$AH$7,ROUNDUP($BB15+(BF$12*(($F15+$F16)/$AH$7)),0),"")),(IF(BG$12&lt;=$C15,BG$12,"")))</f>
        <v>13</v>
      </c>
      <c r="BH15" s="195">
        <f t="shared" ref="BH15" ca="1" si="47">IF($C15&gt;=$AH$7,(IF(BH$12&lt;=$AH$7,ROUNDUP($BB15+(BG$12*(($F15+$F16)/$AH$7)),0),"")),(IF(BH$12&lt;=$C15,BH$12,"")))</f>
        <v>17</v>
      </c>
    </row>
    <row r="16" spans="1:60" s="18" customFormat="1" x14ac:dyDescent="0.25">
      <c r="A16" s="74" t="s">
        <v>1</v>
      </c>
      <c r="B16" s="59" t="s">
        <v>101</v>
      </c>
      <c r="C16" s="76">
        <f>C15</f>
        <v>191</v>
      </c>
      <c r="D16" s="76">
        <f>D15</f>
        <v>17</v>
      </c>
      <c r="E16" s="76">
        <f>E15</f>
        <v>174</v>
      </c>
      <c r="F16" s="68">
        <f t="shared" si="21"/>
        <v>12</v>
      </c>
      <c r="G16" s="49">
        <f t="shared" ref="G16" si="48">IF(E16&gt;0,E16/F16,"")</f>
        <v>14.5</v>
      </c>
      <c r="H16" s="85">
        <f t="shared" ca="1" si="2"/>
        <v>5.7575597452090364</v>
      </c>
      <c r="I16" s="58"/>
      <c r="J16" s="68">
        <f t="shared" ca="1" si="3"/>
        <v>6</v>
      </c>
      <c r="K16" s="69">
        <f ca="1">IF(K$12&lt;=$F16,ROUNDUP($H16+J$12*$G16,0),"")</f>
        <v>21</v>
      </c>
      <c r="L16" s="69">
        <f t="shared" ref="L16:AH16" ca="1" si="49">IF(L$12&lt;=$F16,ROUNDUP($H16+K$12*$G16,0),"")</f>
        <v>35</v>
      </c>
      <c r="M16" s="69">
        <f t="shared" ca="1" si="49"/>
        <v>50</v>
      </c>
      <c r="N16" s="69">
        <f t="shared" ca="1" si="49"/>
        <v>64</v>
      </c>
      <c r="O16" s="69">
        <f t="shared" ca="1" si="49"/>
        <v>79</v>
      </c>
      <c r="P16" s="69">
        <f t="shared" ca="1" si="49"/>
        <v>93</v>
      </c>
      <c r="Q16" s="69">
        <f t="shared" ca="1" si="49"/>
        <v>108</v>
      </c>
      <c r="R16" s="69">
        <f t="shared" ca="1" si="49"/>
        <v>122</v>
      </c>
      <c r="S16" s="69">
        <f t="shared" ca="1" si="49"/>
        <v>137</v>
      </c>
      <c r="T16" s="69">
        <f t="shared" ca="1" si="49"/>
        <v>151</v>
      </c>
      <c r="U16" s="69">
        <f t="shared" ca="1" si="49"/>
        <v>166</v>
      </c>
      <c r="V16" s="69" t="str">
        <f t="shared" si="49"/>
        <v/>
      </c>
      <c r="W16" s="69" t="str">
        <f t="shared" si="49"/>
        <v/>
      </c>
      <c r="X16" s="69" t="str">
        <f t="shared" si="49"/>
        <v/>
      </c>
      <c r="Y16" s="69" t="str">
        <f t="shared" si="49"/>
        <v/>
      </c>
      <c r="Z16" s="69" t="str">
        <f t="shared" si="49"/>
        <v/>
      </c>
      <c r="AA16" s="69" t="str">
        <f t="shared" si="49"/>
        <v/>
      </c>
      <c r="AB16" s="69" t="str">
        <f t="shared" si="49"/>
        <v/>
      </c>
      <c r="AC16" s="69" t="str">
        <f t="shared" si="49"/>
        <v/>
      </c>
      <c r="AD16" s="69" t="str">
        <f t="shared" si="49"/>
        <v/>
      </c>
      <c r="AE16" s="69" t="str">
        <f t="shared" si="49"/>
        <v/>
      </c>
      <c r="AF16" s="69" t="str">
        <f t="shared" si="49"/>
        <v/>
      </c>
      <c r="AG16" s="69" t="str">
        <f t="shared" si="49"/>
        <v/>
      </c>
      <c r="AH16" s="70" t="str">
        <f t="shared" si="49"/>
        <v/>
      </c>
      <c r="AJ16" s="186"/>
      <c r="AL16" s="152"/>
      <c r="AM16" s="148"/>
      <c r="AN16" s="148"/>
      <c r="AO16" s="148"/>
      <c r="AP16" s="148"/>
      <c r="AQ16" s="148"/>
      <c r="AR16" s="148"/>
      <c r="AS16" s="148"/>
      <c r="AT16" s="148"/>
      <c r="AU16" s="148"/>
      <c r="AV16" s="148"/>
      <c r="AW16" s="148"/>
      <c r="AX16" s="148"/>
      <c r="AY16" s="148"/>
      <c r="AZ16" s="150"/>
      <c r="BB16" s="186"/>
      <c r="BD16" s="152"/>
      <c r="BE16" s="193"/>
      <c r="BF16" s="193"/>
      <c r="BG16" s="193"/>
      <c r="BH16" s="195"/>
    </row>
    <row r="17" spans="1:60" s="18" customFormat="1" x14ac:dyDescent="0.25">
      <c r="A17" s="74" t="s">
        <v>2</v>
      </c>
      <c r="B17" s="59" t="s">
        <v>100</v>
      </c>
      <c r="C17" s="60">
        <v>188</v>
      </c>
      <c r="D17" s="60">
        <v>13</v>
      </c>
      <c r="E17" s="76">
        <f>C17-D17</f>
        <v>175</v>
      </c>
      <c r="F17" s="68">
        <f t="shared" ref="F17" si="50">IF(D17&lt;=$K$6,D17,IF(E17&gt;=$D$6-$K$6,$K$6,IF($D$6&lt;=C17,$D$6-E17,C17-E17)))</f>
        <v>8</v>
      </c>
      <c r="G17" s="49">
        <f t="shared" ref="G17" si="51">IF(D17&gt;0,D17/F17,"")</f>
        <v>1.625</v>
      </c>
      <c r="H17" s="85">
        <f t="shared" ca="1" si="2"/>
        <v>1.3522885565338496</v>
      </c>
      <c r="I17" s="58"/>
      <c r="J17" s="68">
        <f t="shared" ca="1" si="3"/>
        <v>2</v>
      </c>
      <c r="K17" s="69">
        <f t="shared" ref="K17:AH17" ca="1" si="52">IF(K$12&lt;=$F17,ROUNDUP($H17+J$12*$G17,0),"")</f>
        <v>3</v>
      </c>
      <c r="L17" s="69">
        <f t="shared" ca="1" si="52"/>
        <v>5</v>
      </c>
      <c r="M17" s="69">
        <f t="shared" ca="1" si="52"/>
        <v>7</v>
      </c>
      <c r="N17" s="69">
        <f t="shared" ca="1" si="52"/>
        <v>8</v>
      </c>
      <c r="O17" s="69">
        <f t="shared" ca="1" si="52"/>
        <v>10</v>
      </c>
      <c r="P17" s="69">
        <f t="shared" ca="1" si="52"/>
        <v>12</v>
      </c>
      <c r="Q17" s="69">
        <f t="shared" ca="1" si="52"/>
        <v>13</v>
      </c>
      <c r="R17" s="69" t="str">
        <f t="shared" si="52"/>
        <v/>
      </c>
      <c r="S17" s="69" t="str">
        <f t="shared" si="52"/>
        <v/>
      </c>
      <c r="T17" s="69" t="str">
        <f t="shared" si="52"/>
        <v/>
      </c>
      <c r="U17" s="69" t="str">
        <f t="shared" si="52"/>
        <v/>
      </c>
      <c r="V17" s="69" t="str">
        <f t="shared" si="52"/>
        <v/>
      </c>
      <c r="W17" s="69" t="str">
        <f t="shared" si="52"/>
        <v/>
      </c>
      <c r="X17" s="69" t="str">
        <f t="shared" si="52"/>
        <v/>
      </c>
      <c r="Y17" s="69" t="str">
        <f t="shared" si="52"/>
        <v/>
      </c>
      <c r="Z17" s="69" t="str">
        <f t="shared" si="52"/>
        <v/>
      </c>
      <c r="AA17" s="69" t="str">
        <f t="shared" si="52"/>
        <v/>
      </c>
      <c r="AB17" s="69" t="str">
        <f t="shared" si="52"/>
        <v/>
      </c>
      <c r="AC17" s="69" t="str">
        <f t="shared" si="52"/>
        <v/>
      </c>
      <c r="AD17" s="69" t="str">
        <f t="shared" si="52"/>
        <v/>
      </c>
      <c r="AE17" s="69" t="str">
        <f t="shared" si="52"/>
        <v/>
      </c>
      <c r="AF17" s="69" t="str">
        <f t="shared" si="52"/>
        <v/>
      </c>
      <c r="AG17" s="69" t="str">
        <f t="shared" si="52"/>
        <v/>
      </c>
      <c r="AH17" s="70" t="str">
        <f t="shared" si="52"/>
        <v/>
      </c>
      <c r="AJ17" s="186">
        <f t="shared" ca="1" si="27"/>
        <v>0.33285268666331413</v>
      </c>
      <c r="AL17" s="152">
        <f t="shared" ca="1" si="5"/>
        <v>1</v>
      </c>
      <c r="AM17" s="148">
        <f ca="1">IF((IF(AM$12&lt;=($AH$6*$D$6),ROUNDUP($AJ17+(AL$12*$AO$6),0),""))&lt;=($F17+$F18),(IF(AM$12&lt;=($AH$6*$D$6),ROUNDUP($AJ17+(AL$12*$AO$6),0),"")),"")</f>
        <v>3</v>
      </c>
      <c r="AN17" s="148">
        <f t="shared" ref="AN17:AS17" ca="1" si="53">IF((IF(AN$12&lt;=($AH$6*$D$6),ROUNDUP($AJ17+(AM$12*$AO$6),0),""))&lt;=($F17+$F18),(IF(AN$12&lt;=($AH$6*$D$6),ROUNDUP($AJ17+(AM$12*$AO$6),0),"")),"")</f>
        <v>5</v>
      </c>
      <c r="AO17" s="148">
        <f t="shared" ca="1" si="53"/>
        <v>7</v>
      </c>
      <c r="AP17" s="148">
        <f t="shared" ca="1" si="53"/>
        <v>9</v>
      </c>
      <c r="AQ17" s="148">
        <f t="shared" ca="1" si="53"/>
        <v>11</v>
      </c>
      <c r="AR17" s="148">
        <f t="shared" ca="1" si="53"/>
        <v>13</v>
      </c>
      <c r="AS17" s="148">
        <f t="shared" ca="1" si="53"/>
        <v>15</v>
      </c>
      <c r="AT17" s="148">
        <f t="shared" ref="AT17" ca="1" si="54">IF((IF(AT$12&lt;=($AH$6*$D$6),ROUNDUP($AJ17+(AS$12*$AO$6),0),""))&lt;=($F17+$F18),(IF(AT$12&lt;=($AH$6*$D$6),ROUNDUP($AJ17+(AS$12*$AO$6),0),"")),"")</f>
        <v>17</v>
      </c>
      <c r="AU17" s="148">
        <f t="shared" ref="AU17" ca="1" si="55">IF((IF(AU$12&lt;=($AH$6*$D$6),ROUNDUP($AJ17+(AT$12*$AO$6),0),""))&lt;=($F17+$F18),(IF(AU$12&lt;=($AH$6*$D$6),ROUNDUP($AJ17+(AT$12*$AO$6),0),"")),"")</f>
        <v>19</v>
      </c>
      <c r="AV17" s="148" t="str">
        <f t="shared" ref="AV17" si="56">IF((IF(AV$12&lt;=($AH$6*$D$6),ROUNDUP($AJ17+(AU$12*$AO$6),0),""))&lt;=($F17+$F18),(IF(AV$12&lt;=($AH$6*$D$6),ROUNDUP($AJ17+(AU$12*$AO$6),0),"")),"")</f>
        <v/>
      </c>
      <c r="AW17" s="148" t="str">
        <f t="shared" ref="AW17" si="57">IF((IF(AW$12&lt;=($AH$6*$D$6),ROUNDUP($AJ17+(AV$12*$AO$6),0),""))&lt;=($F17+$F18),(IF(AW$12&lt;=($AH$6*$D$6),ROUNDUP($AJ17+(AV$12*$AO$6),0),"")),"")</f>
        <v/>
      </c>
      <c r="AX17" s="148" t="str">
        <f t="shared" ref="AX17" si="58">IF((IF(AX$12&lt;=($AH$6*$D$6),ROUNDUP($AJ17+(AW$12*$AO$6),0),""))&lt;=($F17+$F18),(IF(AX$12&lt;=($AH$6*$D$6),ROUNDUP($AJ17+(AW$12*$AO$6),0),"")),"")</f>
        <v/>
      </c>
      <c r="AY17" s="148" t="str">
        <f t="shared" ref="AY17" si="59">IF((IF(AY$12&lt;=($AH$6*$D$6),ROUNDUP($AJ17+(AX$12*$AO$6),0),""))&lt;=($F17+$F18),(IF(AY$12&lt;=($AH$6*$D$6),ROUNDUP($AJ17+(AX$12*$AO$6),0),"")),"")</f>
        <v/>
      </c>
      <c r="AZ17" s="150" t="str">
        <f t="shared" ref="AZ17" si="60">IF((IF(AZ$12&lt;=($AH$6*$D$6),ROUNDUP($AJ17+(AY$12*$AO$6),0),""))&lt;=($F17+$F18),(IF(AZ$12&lt;=($AH$6*$D$6),ROUNDUP($AJ17+(AY$12*$AO$6),0),"")),"")</f>
        <v/>
      </c>
      <c r="BB17" s="186">
        <f t="shared" ref="BB17" ca="1" si="61">IF(C17&gt;=$D$6,RAND()*$AO$7,RAND()*C17/$AH$7)</f>
        <v>0.39422553054792475</v>
      </c>
      <c r="BD17" s="152">
        <f t="shared" ref="BD17" ca="1" si="62">ROUNDUP($BB17,0)</f>
        <v>1</v>
      </c>
      <c r="BE17" s="193">
        <f t="shared" ref="BE17" ca="1" si="63">IF($C17&gt;=$AH$7,(IF(BE$12&lt;=$AH$7,ROUNDUP($BB17+(BD$12*(($F17+$F18)/$AH$7)),0),"")),(IF(BE$12&lt;=$C17,BE$12,"")))</f>
        <v>5</v>
      </c>
      <c r="BF17" s="193">
        <f t="shared" ref="BF17" ca="1" si="64">IF($C17&gt;=$AH$7,(IF(BF$12&lt;=$AH$7,ROUNDUP($BB17+(BE$12*(($F17+$F18)/$AH$7)),0),"")),(IF(BF$12&lt;=$C17,BF$12,"")))</f>
        <v>9</v>
      </c>
      <c r="BG17" s="193">
        <f t="shared" ref="BG17" ca="1" si="65">IF($C17&gt;=$AH$7,(IF(BG$12&lt;=$AH$7,ROUNDUP($BB17+(BF$12*(($F17+$F18)/$AH$7)),0),"")),(IF(BG$12&lt;=$C17,BG$12,"")))</f>
        <v>13</v>
      </c>
      <c r="BH17" s="195">
        <f t="shared" ref="BH17" ca="1" si="66">IF($C17&gt;=$AH$7,(IF(BH$12&lt;=$AH$7,ROUNDUP($BB17+(BG$12*(($F17+$F18)/$AH$7)),0),"")),(IF(BH$12&lt;=$C17,BH$12,"")))</f>
        <v>17</v>
      </c>
    </row>
    <row r="18" spans="1:60" s="18" customFormat="1" x14ac:dyDescent="0.25">
      <c r="A18" s="74" t="s">
        <v>2</v>
      </c>
      <c r="B18" s="59" t="s">
        <v>101</v>
      </c>
      <c r="C18" s="76">
        <f>C17</f>
        <v>188</v>
      </c>
      <c r="D18" s="76">
        <f>D17</f>
        <v>13</v>
      </c>
      <c r="E18" s="76">
        <f>E17</f>
        <v>175</v>
      </c>
      <c r="F18" s="68">
        <f t="shared" si="21"/>
        <v>12</v>
      </c>
      <c r="G18" s="49">
        <f t="shared" ref="G18" si="67">IF(E18&gt;0,E18/F18,"")</f>
        <v>14.583333333333334</v>
      </c>
      <c r="H18" s="85">
        <f t="shared" ca="1" si="2"/>
        <v>4.540600780079342</v>
      </c>
      <c r="I18" s="58"/>
      <c r="J18" s="68">
        <f t="shared" ca="1" si="3"/>
        <v>5</v>
      </c>
      <c r="K18" s="69">
        <f ca="1">IF(K$12&lt;=$F18,ROUNDUP($H18+J$12*$G18,0),"")</f>
        <v>20</v>
      </c>
      <c r="L18" s="69">
        <f t="shared" ref="L18:AH18" ca="1" si="68">IF(L$12&lt;=$F18,ROUNDUP($H18+K$12*$G18,0),"")</f>
        <v>34</v>
      </c>
      <c r="M18" s="69">
        <f t="shared" ca="1" si="68"/>
        <v>49</v>
      </c>
      <c r="N18" s="69">
        <f t="shared" ca="1" si="68"/>
        <v>63</v>
      </c>
      <c r="O18" s="69">
        <f t="shared" ca="1" si="68"/>
        <v>78</v>
      </c>
      <c r="P18" s="69">
        <f t="shared" ca="1" si="68"/>
        <v>93</v>
      </c>
      <c r="Q18" s="69">
        <f t="shared" ca="1" si="68"/>
        <v>107</v>
      </c>
      <c r="R18" s="69">
        <f t="shared" ca="1" si="68"/>
        <v>122</v>
      </c>
      <c r="S18" s="69">
        <f t="shared" ca="1" si="68"/>
        <v>136</v>
      </c>
      <c r="T18" s="69">
        <f t="shared" ca="1" si="68"/>
        <v>151</v>
      </c>
      <c r="U18" s="69">
        <f t="shared" ca="1" si="68"/>
        <v>165</v>
      </c>
      <c r="V18" s="69" t="str">
        <f t="shared" si="68"/>
        <v/>
      </c>
      <c r="W18" s="69" t="str">
        <f t="shared" si="68"/>
        <v/>
      </c>
      <c r="X18" s="69" t="str">
        <f t="shared" si="68"/>
        <v/>
      </c>
      <c r="Y18" s="69" t="str">
        <f t="shared" si="68"/>
        <v/>
      </c>
      <c r="Z18" s="69" t="str">
        <f t="shared" si="68"/>
        <v/>
      </c>
      <c r="AA18" s="69" t="str">
        <f t="shared" si="68"/>
        <v/>
      </c>
      <c r="AB18" s="69" t="str">
        <f t="shared" si="68"/>
        <v/>
      </c>
      <c r="AC18" s="69" t="str">
        <f t="shared" si="68"/>
        <v/>
      </c>
      <c r="AD18" s="69" t="str">
        <f t="shared" si="68"/>
        <v/>
      </c>
      <c r="AE18" s="69" t="str">
        <f t="shared" si="68"/>
        <v/>
      </c>
      <c r="AF18" s="69" t="str">
        <f t="shared" si="68"/>
        <v/>
      </c>
      <c r="AG18" s="69" t="str">
        <f t="shared" si="68"/>
        <v/>
      </c>
      <c r="AH18" s="70" t="str">
        <f t="shared" si="68"/>
        <v/>
      </c>
      <c r="AJ18" s="186"/>
      <c r="AL18" s="152"/>
      <c r="AM18" s="148"/>
      <c r="AN18" s="148"/>
      <c r="AO18" s="148"/>
      <c r="AP18" s="148"/>
      <c r="AQ18" s="148"/>
      <c r="AR18" s="148"/>
      <c r="AS18" s="148"/>
      <c r="AT18" s="148"/>
      <c r="AU18" s="148"/>
      <c r="AV18" s="148"/>
      <c r="AW18" s="148"/>
      <c r="AX18" s="148"/>
      <c r="AY18" s="148"/>
      <c r="AZ18" s="150"/>
      <c r="BB18" s="186"/>
      <c r="BD18" s="152"/>
      <c r="BE18" s="193"/>
      <c r="BF18" s="193"/>
      <c r="BG18" s="193"/>
      <c r="BH18" s="195"/>
    </row>
    <row r="19" spans="1:60" s="18" customFormat="1" x14ac:dyDescent="0.25">
      <c r="A19" s="74" t="s">
        <v>3</v>
      </c>
      <c r="B19" s="59" t="s">
        <v>100</v>
      </c>
      <c r="C19" s="60">
        <v>181</v>
      </c>
      <c r="D19" s="60">
        <v>11</v>
      </c>
      <c r="E19" s="76">
        <f>C19-D19</f>
        <v>170</v>
      </c>
      <c r="F19" s="68">
        <f t="shared" ref="F19" si="69">IF(D19&lt;=$K$6,D19,IF(E19&gt;=$D$6-$K$6,$K$6,IF($D$6&lt;=C19,$D$6-E19,C19-E19)))</f>
        <v>8</v>
      </c>
      <c r="G19" s="49">
        <f>IF(D19&gt;0,D19/F19,"")</f>
        <v>1.375</v>
      </c>
      <c r="H19" s="85">
        <f ca="1">IF(G19="","",RAND()*G19)</f>
        <v>1.0137342550024429</v>
      </c>
      <c r="I19" s="58"/>
      <c r="J19" s="68">
        <f ca="1">IF(H19="","",ROUNDUP(H19,0))</f>
        <v>2</v>
      </c>
      <c r="K19" s="69">
        <f t="shared" ref="K19:AH19" ca="1" si="70">IF(K$12&lt;=$F19,ROUNDUP($H19+J$12*$G19,0),"")</f>
        <v>3</v>
      </c>
      <c r="L19" s="69">
        <f t="shared" ca="1" si="70"/>
        <v>4</v>
      </c>
      <c r="M19" s="69">
        <f t="shared" ca="1" si="70"/>
        <v>6</v>
      </c>
      <c r="N19" s="69">
        <f t="shared" ca="1" si="70"/>
        <v>7</v>
      </c>
      <c r="O19" s="69">
        <f t="shared" ca="1" si="70"/>
        <v>8</v>
      </c>
      <c r="P19" s="69">
        <f t="shared" ca="1" si="70"/>
        <v>10</v>
      </c>
      <c r="Q19" s="69">
        <f t="shared" ca="1" si="70"/>
        <v>11</v>
      </c>
      <c r="R19" s="69" t="str">
        <f t="shared" si="70"/>
        <v/>
      </c>
      <c r="S19" s="69" t="str">
        <f t="shared" si="70"/>
        <v/>
      </c>
      <c r="T19" s="69" t="str">
        <f t="shared" si="70"/>
        <v/>
      </c>
      <c r="U19" s="69" t="str">
        <f t="shared" si="70"/>
        <v/>
      </c>
      <c r="V19" s="69" t="str">
        <f t="shared" si="70"/>
        <v/>
      </c>
      <c r="W19" s="69" t="str">
        <f t="shared" si="70"/>
        <v/>
      </c>
      <c r="X19" s="69" t="str">
        <f t="shared" si="70"/>
        <v/>
      </c>
      <c r="Y19" s="69" t="str">
        <f t="shared" si="70"/>
        <v/>
      </c>
      <c r="Z19" s="69" t="str">
        <f t="shared" si="70"/>
        <v/>
      </c>
      <c r="AA19" s="69" t="str">
        <f t="shared" si="70"/>
        <v/>
      </c>
      <c r="AB19" s="69" t="str">
        <f t="shared" si="70"/>
        <v/>
      </c>
      <c r="AC19" s="69" t="str">
        <f t="shared" si="70"/>
        <v/>
      </c>
      <c r="AD19" s="69" t="str">
        <f t="shared" si="70"/>
        <v/>
      </c>
      <c r="AE19" s="69" t="str">
        <f t="shared" si="70"/>
        <v/>
      </c>
      <c r="AF19" s="69" t="str">
        <f t="shared" si="70"/>
        <v/>
      </c>
      <c r="AG19" s="69" t="str">
        <f t="shared" si="70"/>
        <v/>
      </c>
      <c r="AH19" s="70" t="str">
        <f t="shared" si="70"/>
        <v/>
      </c>
      <c r="AJ19" s="186">
        <f t="shared" ca="1" si="27"/>
        <v>0.7041031320511002</v>
      </c>
      <c r="AL19" s="152">
        <f t="shared" ca="1" si="5"/>
        <v>1</v>
      </c>
      <c r="AM19" s="148">
        <f t="shared" ref="AM19" ca="1" si="71">IF((IF(AM$12&lt;=($AH$6*$D$6),ROUNDUP($AJ19+(AL$12*$AO$6),0),""))&lt;=($F19+$F20),(IF(AM$12&lt;=($AH$6*$D$6),ROUNDUP($AJ19+(AL$12*$AO$6),0),"")),"")</f>
        <v>3</v>
      </c>
      <c r="AN19" s="148">
        <f t="shared" ref="AN19" ca="1" si="72">IF((IF(AN$12&lt;=($AH$6*$D$6),ROUNDUP($AJ19+(AM$12*$AO$6),0),""))&lt;=($F19+$F20),(IF(AN$12&lt;=($AH$6*$D$6),ROUNDUP($AJ19+(AM$12*$AO$6),0),"")),"")</f>
        <v>5</v>
      </c>
      <c r="AO19" s="148">
        <f t="shared" ref="AO19" ca="1" si="73">IF((IF(AO$12&lt;=($AH$6*$D$6),ROUNDUP($AJ19+(AN$12*$AO$6),0),""))&lt;=($F19+$F20),(IF(AO$12&lt;=($AH$6*$D$6),ROUNDUP($AJ19+(AN$12*$AO$6),0),"")),"")</f>
        <v>7</v>
      </c>
      <c r="AP19" s="148">
        <f t="shared" ref="AP19" ca="1" si="74">IF((IF(AP$12&lt;=($AH$6*$D$6),ROUNDUP($AJ19+(AO$12*$AO$6),0),""))&lt;=($F19+$F20),(IF(AP$12&lt;=($AH$6*$D$6),ROUNDUP($AJ19+(AO$12*$AO$6),0),"")),"")</f>
        <v>9</v>
      </c>
      <c r="AQ19" s="148">
        <f t="shared" ref="AQ19" ca="1" si="75">IF((IF(AQ$12&lt;=($AH$6*$D$6),ROUNDUP($AJ19+(AP$12*$AO$6),0),""))&lt;=($F19+$F20),(IF(AQ$12&lt;=($AH$6*$D$6),ROUNDUP($AJ19+(AP$12*$AO$6),0),"")),"")</f>
        <v>11</v>
      </c>
      <c r="AR19" s="148">
        <f t="shared" ref="AR19" ca="1" si="76">IF((IF(AR$12&lt;=($AH$6*$D$6),ROUNDUP($AJ19+(AQ$12*$AO$6),0),""))&lt;=($F19+$F20),(IF(AR$12&lt;=($AH$6*$D$6),ROUNDUP($AJ19+(AQ$12*$AO$6),0),"")),"")</f>
        <v>13</v>
      </c>
      <c r="AS19" s="148">
        <f t="shared" ref="AS19" ca="1" si="77">IF((IF(AS$12&lt;=($AH$6*$D$6),ROUNDUP($AJ19+(AR$12*$AO$6),0),""))&lt;=($F19+$F20),(IF(AS$12&lt;=($AH$6*$D$6),ROUNDUP($AJ19+(AR$12*$AO$6),0),"")),"")</f>
        <v>15</v>
      </c>
      <c r="AT19" s="148">
        <f t="shared" ref="AT19" ca="1" si="78">IF((IF(AT$12&lt;=($AH$6*$D$6),ROUNDUP($AJ19+(AS$12*$AO$6),0),""))&lt;=($F19+$F20),(IF(AT$12&lt;=($AH$6*$D$6),ROUNDUP($AJ19+(AS$12*$AO$6),0),"")),"")</f>
        <v>17</v>
      </c>
      <c r="AU19" s="148">
        <f t="shared" ref="AU19" ca="1" si="79">IF((IF(AU$12&lt;=($AH$6*$D$6),ROUNDUP($AJ19+(AT$12*$AO$6),0),""))&lt;=($F19+$F20),(IF(AU$12&lt;=($AH$6*$D$6),ROUNDUP($AJ19+(AT$12*$AO$6),0),"")),"")</f>
        <v>19</v>
      </c>
      <c r="AV19" s="148" t="str">
        <f t="shared" ref="AV19" si="80">IF((IF(AV$12&lt;=($AH$6*$D$6),ROUNDUP($AJ19+(AU$12*$AO$6),0),""))&lt;=($F19+$F20),(IF(AV$12&lt;=($AH$6*$D$6),ROUNDUP($AJ19+(AU$12*$AO$6),0),"")),"")</f>
        <v/>
      </c>
      <c r="AW19" s="148" t="str">
        <f t="shared" ref="AW19" si="81">IF((IF(AW$12&lt;=($AH$6*$D$6),ROUNDUP($AJ19+(AV$12*$AO$6),0),""))&lt;=($F19+$F20),(IF(AW$12&lt;=($AH$6*$D$6),ROUNDUP($AJ19+(AV$12*$AO$6),0),"")),"")</f>
        <v/>
      </c>
      <c r="AX19" s="148" t="str">
        <f t="shared" ref="AX19" si="82">IF((IF(AX$12&lt;=($AH$6*$D$6),ROUNDUP($AJ19+(AW$12*$AO$6),0),""))&lt;=($F19+$F20),(IF(AX$12&lt;=($AH$6*$D$6),ROUNDUP($AJ19+(AW$12*$AO$6),0),"")),"")</f>
        <v/>
      </c>
      <c r="AY19" s="148" t="str">
        <f t="shared" ref="AY19" si="83">IF((IF(AY$12&lt;=($AH$6*$D$6),ROUNDUP($AJ19+(AX$12*$AO$6),0),""))&lt;=($F19+$F20),(IF(AY$12&lt;=($AH$6*$D$6),ROUNDUP($AJ19+(AX$12*$AO$6),0),"")),"")</f>
        <v/>
      </c>
      <c r="AZ19" s="150" t="str">
        <f t="shared" ref="AZ19" si="84">IF((IF(AZ$12&lt;=($AH$6*$D$6),ROUNDUP($AJ19+(AY$12*$AO$6),0),""))&lt;=($F19+$F20),(IF(AZ$12&lt;=($AH$6*$D$6),ROUNDUP($AJ19+(AY$12*$AO$6),0),"")),"")</f>
        <v/>
      </c>
      <c r="BB19" s="186">
        <f t="shared" ref="BB19" ca="1" si="85">IF(C19&gt;=$D$6,RAND()*$AO$7,RAND()*C19/$AH$7)</f>
        <v>1.4174990490531147</v>
      </c>
      <c r="BD19" s="152">
        <f t="shared" ref="BD19:BD81" ca="1" si="86">ROUNDUP($BB19,0)</f>
        <v>2</v>
      </c>
      <c r="BE19" s="193">
        <f t="shared" ref="BE19" ca="1" si="87">IF($C19&gt;=$AH$7,(IF(BE$12&lt;=$AH$7,ROUNDUP($BB19+(BD$12*(($F19+$F20)/$AH$7)),0),"")),(IF(BE$12&lt;=$C19,BE$12,"")))</f>
        <v>6</v>
      </c>
      <c r="BF19" s="193">
        <f t="shared" ref="BF19" ca="1" si="88">IF($C19&gt;=$AH$7,(IF(BF$12&lt;=$AH$7,ROUNDUP($BB19+(BE$12*(($F19+$F20)/$AH$7)),0),"")),(IF(BF$12&lt;=$C19,BF$12,"")))</f>
        <v>10</v>
      </c>
      <c r="BG19" s="193">
        <f t="shared" ref="BG19" ca="1" si="89">IF($C19&gt;=$AH$7,(IF(BG$12&lt;=$AH$7,ROUNDUP($BB19+(BF$12*(($F19+$F20)/$AH$7)),0),"")),(IF(BG$12&lt;=$C19,BG$12,"")))</f>
        <v>14</v>
      </c>
      <c r="BH19" s="195">
        <f t="shared" ref="BH19" ca="1" si="90">IF($C19&gt;=$AH$7,(IF(BH$12&lt;=$AH$7,ROUNDUP($BB19+(BG$12*(($F19+$F20)/$AH$7)),0),"")),(IF(BH$12&lt;=$C19,BH$12,"")))</f>
        <v>18</v>
      </c>
    </row>
    <row r="20" spans="1:60" s="18" customFormat="1" x14ac:dyDescent="0.25">
      <c r="A20" s="74" t="s">
        <v>3</v>
      </c>
      <c r="B20" s="59" t="s">
        <v>101</v>
      </c>
      <c r="C20" s="76">
        <f>C19</f>
        <v>181</v>
      </c>
      <c r="D20" s="76">
        <f>D19</f>
        <v>11</v>
      </c>
      <c r="E20" s="76">
        <f>E19</f>
        <v>170</v>
      </c>
      <c r="F20" s="68">
        <f t="shared" si="21"/>
        <v>12</v>
      </c>
      <c r="G20" s="49">
        <f>IF(E20&gt;0,E20/F20,"")</f>
        <v>14.166666666666666</v>
      </c>
      <c r="H20" s="85">
        <f t="shared" ref="H20:H83" ca="1" si="91">IF(G20="","",RAND()*G20)</f>
        <v>5.8968471068833477</v>
      </c>
      <c r="I20" s="58"/>
      <c r="J20" s="68">
        <f t="shared" ref="J20:J83" ca="1" si="92">IF(H20="","",ROUNDUP(H20,0))</f>
        <v>6</v>
      </c>
      <c r="K20" s="69">
        <f t="shared" ref="K20:AH20" ca="1" si="93">IF(K$12&lt;=$F20,ROUNDUP($H20+J$12*$G20,0),"")</f>
        <v>21</v>
      </c>
      <c r="L20" s="69">
        <f t="shared" ca="1" si="93"/>
        <v>35</v>
      </c>
      <c r="M20" s="69">
        <f t="shared" ca="1" si="93"/>
        <v>49</v>
      </c>
      <c r="N20" s="69">
        <f t="shared" ca="1" si="93"/>
        <v>63</v>
      </c>
      <c r="O20" s="69">
        <f t="shared" ca="1" si="93"/>
        <v>77</v>
      </c>
      <c r="P20" s="69">
        <f t="shared" ca="1" si="93"/>
        <v>91</v>
      </c>
      <c r="Q20" s="69">
        <f t="shared" ca="1" si="93"/>
        <v>106</v>
      </c>
      <c r="R20" s="69">
        <f t="shared" ca="1" si="93"/>
        <v>120</v>
      </c>
      <c r="S20" s="69">
        <f t="shared" ca="1" si="93"/>
        <v>134</v>
      </c>
      <c r="T20" s="69">
        <f t="shared" ca="1" si="93"/>
        <v>148</v>
      </c>
      <c r="U20" s="69">
        <f t="shared" ca="1" si="93"/>
        <v>162</v>
      </c>
      <c r="V20" s="69" t="str">
        <f t="shared" si="93"/>
        <v/>
      </c>
      <c r="W20" s="69" t="str">
        <f t="shared" si="93"/>
        <v/>
      </c>
      <c r="X20" s="69" t="str">
        <f t="shared" si="93"/>
        <v/>
      </c>
      <c r="Y20" s="69" t="str">
        <f t="shared" si="93"/>
        <v/>
      </c>
      <c r="Z20" s="69" t="str">
        <f t="shared" si="93"/>
        <v/>
      </c>
      <c r="AA20" s="69" t="str">
        <f t="shared" si="93"/>
        <v/>
      </c>
      <c r="AB20" s="69" t="str">
        <f t="shared" si="93"/>
        <v/>
      </c>
      <c r="AC20" s="69" t="str">
        <f t="shared" si="93"/>
        <v/>
      </c>
      <c r="AD20" s="69" t="str">
        <f t="shared" si="93"/>
        <v/>
      </c>
      <c r="AE20" s="69" t="str">
        <f t="shared" si="93"/>
        <v/>
      </c>
      <c r="AF20" s="69" t="str">
        <f t="shared" si="93"/>
        <v/>
      </c>
      <c r="AG20" s="69" t="str">
        <f t="shared" si="93"/>
        <v/>
      </c>
      <c r="AH20" s="70" t="str">
        <f t="shared" si="93"/>
        <v/>
      </c>
      <c r="AJ20" s="186"/>
      <c r="AL20" s="152"/>
      <c r="AM20" s="148"/>
      <c r="AN20" s="148"/>
      <c r="AO20" s="148"/>
      <c r="AP20" s="148"/>
      <c r="AQ20" s="148"/>
      <c r="AR20" s="148"/>
      <c r="AS20" s="148"/>
      <c r="AT20" s="148"/>
      <c r="AU20" s="148"/>
      <c r="AV20" s="148"/>
      <c r="AW20" s="148"/>
      <c r="AX20" s="148"/>
      <c r="AY20" s="148"/>
      <c r="AZ20" s="150"/>
      <c r="BB20" s="186"/>
      <c r="BD20" s="152"/>
      <c r="BE20" s="193"/>
      <c r="BF20" s="193"/>
      <c r="BG20" s="193"/>
      <c r="BH20" s="195"/>
    </row>
    <row r="21" spans="1:60" s="18" customFormat="1" x14ac:dyDescent="0.25">
      <c r="A21" s="74" t="s">
        <v>4</v>
      </c>
      <c r="B21" s="59" t="s">
        <v>100</v>
      </c>
      <c r="C21" s="60">
        <v>143</v>
      </c>
      <c r="D21" s="60">
        <v>16</v>
      </c>
      <c r="E21" s="76">
        <f>C21-D21</f>
        <v>127</v>
      </c>
      <c r="F21" s="68">
        <f t="shared" ref="F21" si="94">IF(D21&lt;=$K$6,D21,IF(E21&gt;=$D$6-$K$6,$K$6,IF($D$6&lt;=C21,$D$6-E21,C21-E21)))</f>
        <v>8</v>
      </c>
      <c r="G21" s="49">
        <f t="shared" ref="G21" si="95">IF(D21&gt;0,D21/F21,"")</f>
        <v>2</v>
      </c>
      <c r="H21" s="85">
        <f t="shared" ca="1" si="91"/>
        <v>0.62450260705881222</v>
      </c>
      <c r="I21" s="58"/>
      <c r="J21" s="68">
        <f t="shared" ca="1" si="92"/>
        <v>1</v>
      </c>
      <c r="K21" s="69">
        <f t="shared" ref="K21:AH21" ca="1" si="96">IF(K$12&lt;=$F21,ROUNDUP($H21+J$12*$G21,0),"")</f>
        <v>3</v>
      </c>
      <c r="L21" s="69">
        <f t="shared" ca="1" si="96"/>
        <v>5</v>
      </c>
      <c r="M21" s="69">
        <f t="shared" ca="1" si="96"/>
        <v>7</v>
      </c>
      <c r="N21" s="69">
        <f t="shared" ca="1" si="96"/>
        <v>9</v>
      </c>
      <c r="O21" s="69">
        <f t="shared" ca="1" si="96"/>
        <v>11</v>
      </c>
      <c r="P21" s="69">
        <f t="shared" ca="1" si="96"/>
        <v>13</v>
      </c>
      <c r="Q21" s="69">
        <f t="shared" ca="1" si="96"/>
        <v>15</v>
      </c>
      <c r="R21" s="69" t="str">
        <f t="shared" si="96"/>
        <v/>
      </c>
      <c r="S21" s="69" t="str">
        <f t="shared" si="96"/>
        <v/>
      </c>
      <c r="T21" s="69" t="str">
        <f t="shared" si="96"/>
        <v/>
      </c>
      <c r="U21" s="69" t="str">
        <f t="shared" si="96"/>
        <v/>
      </c>
      <c r="V21" s="69" t="str">
        <f t="shared" si="96"/>
        <v/>
      </c>
      <c r="W21" s="69" t="str">
        <f t="shared" si="96"/>
        <v/>
      </c>
      <c r="X21" s="69" t="str">
        <f t="shared" si="96"/>
        <v/>
      </c>
      <c r="Y21" s="69" t="str">
        <f t="shared" si="96"/>
        <v/>
      </c>
      <c r="Z21" s="69" t="str">
        <f t="shared" si="96"/>
        <v/>
      </c>
      <c r="AA21" s="69" t="str">
        <f t="shared" si="96"/>
        <v/>
      </c>
      <c r="AB21" s="69" t="str">
        <f t="shared" si="96"/>
        <v/>
      </c>
      <c r="AC21" s="69" t="str">
        <f t="shared" si="96"/>
        <v/>
      </c>
      <c r="AD21" s="69" t="str">
        <f t="shared" si="96"/>
        <v/>
      </c>
      <c r="AE21" s="69" t="str">
        <f t="shared" si="96"/>
        <v/>
      </c>
      <c r="AF21" s="69" t="str">
        <f t="shared" si="96"/>
        <v/>
      </c>
      <c r="AG21" s="69" t="str">
        <f t="shared" si="96"/>
        <v/>
      </c>
      <c r="AH21" s="70" t="str">
        <f t="shared" si="96"/>
        <v/>
      </c>
      <c r="AJ21" s="186">
        <f t="shared" ca="1" si="27"/>
        <v>1.8210904375600998</v>
      </c>
      <c r="AL21" s="152">
        <f t="shared" ca="1" si="5"/>
        <v>2</v>
      </c>
      <c r="AM21" s="148">
        <f t="shared" ref="AM21" ca="1" si="97">IF((IF(AM$12&lt;=($AH$6*$D$6),ROUNDUP($AJ21+(AL$12*$AO$6),0),""))&lt;=($F21+$F22),(IF(AM$12&lt;=($AH$6*$D$6),ROUNDUP($AJ21+(AL$12*$AO$6),0),"")),"")</f>
        <v>4</v>
      </c>
      <c r="AN21" s="148">
        <f t="shared" ref="AN21" ca="1" si="98">IF((IF(AN$12&lt;=($AH$6*$D$6),ROUNDUP($AJ21+(AM$12*$AO$6),0),""))&lt;=($F21+$F22),(IF(AN$12&lt;=($AH$6*$D$6),ROUNDUP($AJ21+(AM$12*$AO$6),0),"")),"")</f>
        <v>6</v>
      </c>
      <c r="AO21" s="148">
        <f t="shared" ref="AO21" ca="1" si="99">IF((IF(AO$12&lt;=($AH$6*$D$6),ROUNDUP($AJ21+(AN$12*$AO$6),0),""))&lt;=($F21+$F22),(IF(AO$12&lt;=($AH$6*$D$6),ROUNDUP($AJ21+(AN$12*$AO$6),0),"")),"")</f>
        <v>8</v>
      </c>
      <c r="AP21" s="148">
        <f t="shared" ref="AP21" ca="1" si="100">IF((IF(AP$12&lt;=($AH$6*$D$6),ROUNDUP($AJ21+(AO$12*$AO$6),0),""))&lt;=($F21+$F22),(IF(AP$12&lt;=($AH$6*$D$6),ROUNDUP($AJ21+(AO$12*$AO$6),0),"")),"")</f>
        <v>10</v>
      </c>
      <c r="AQ21" s="148">
        <f t="shared" ref="AQ21" ca="1" si="101">IF((IF(AQ$12&lt;=($AH$6*$D$6),ROUNDUP($AJ21+(AP$12*$AO$6),0),""))&lt;=($F21+$F22),(IF(AQ$12&lt;=($AH$6*$D$6),ROUNDUP($AJ21+(AP$12*$AO$6),0),"")),"")</f>
        <v>12</v>
      </c>
      <c r="AR21" s="148">
        <f t="shared" ref="AR21" ca="1" si="102">IF((IF(AR$12&lt;=($AH$6*$D$6),ROUNDUP($AJ21+(AQ$12*$AO$6),0),""))&lt;=($F21+$F22),(IF(AR$12&lt;=($AH$6*$D$6),ROUNDUP($AJ21+(AQ$12*$AO$6),0),"")),"")</f>
        <v>14</v>
      </c>
      <c r="AS21" s="148">
        <f t="shared" ref="AS21" ca="1" si="103">IF((IF(AS$12&lt;=($AH$6*$D$6),ROUNDUP($AJ21+(AR$12*$AO$6),0),""))&lt;=($F21+$F22),(IF(AS$12&lt;=($AH$6*$D$6),ROUNDUP($AJ21+(AR$12*$AO$6),0),"")),"")</f>
        <v>16</v>
      </c>
      <c r="AT21" s="148">
        <f t="shared" ref="AT21" ca="1" si="104">IF((IF(AT$12&lt;=($AH$6*$D$6),ROUNDUP($AJ21+(AS$12*$AO$6),0),""))&lt;=($F21+$F22),(IF(AT$12&lt;=($AH$6*$D$6),ROUNDUP($AJ21+(AS$12*$AO$6),0),"")),"")</f>
        <v>18</v>
      </c>
      <c r="AU21" s="148">
        <f t="shared" ref="AU21" ca="1" si="105">IF((IF(AU$12&lt;=($AH$6*$D$6),ROUNDUP($AJ21+(AT$12*$AO$6),0),""))&lt;=($F21+$F22),(IF(AU$12&lt;=($AH$6*$D$6),ROUNDUP($AJ21+(AT$12*$AO$6),0),"")),"")</f>
        <v>20</v>
      </c>
      <c r="AV21" s="148" t="str">
        <f t="shared" ref="AV21" si="106">IF((IF(AV$12&lt;=($AH$6*$D$6),ROUNDUP($AJ21+(AU$12*$AO$6),0),""))&lt;=($F21+$F22),(IF(AV$12&lt;=($AH$6*$D$6),ROUNDUP($AJ21+(AU$12*$AO$6),0),"")),"")</f>
        <v/>
      </c>
      <c r="AW21" s="148" t="str">
        <f t="shared" ref="AW21" si="107">IF((IF(AW$12&lt;=($AH$6*$D$6),ROUNDUP($AJ21+(AV$12*$AO$6),0),""))&lt;=($F21+$F22),(IF(AW$12&lt;=($AH$6*$D$6),ROUNDUP($AJ21+(AV$12*$AO$6),0),"")),"")</f>
        <v/>
      </c>
      <c r="AX21" s="148" t="str">
        <f t="shared" ref="AX21" si="108">IF((IF(AX$12&lt;=($AH$6*$D$6),ROUNDUP($AJ21+(AW$12*$AO$6),0),""))&lt;=($F21+$F22),(IF(AX$12&lt;=($AH$6*$D$6),ROUNDUP($AJ21+(AW$12*$AO$6),0),"")),"")</f>
        <v/>
      </c>
      <c r="AY21" s="148" t="str">
        <f t="shared" ref="AY21" si="109">IF((IF(AY$12&lt;=($AH$6*$D$6),ROUNDUP($AJ21+(AX$12*$AO$6),0),""))&lt;=($F21+$F22),(IF(AY$12&lt;=($AH$6*$D$6),ROUNDUP($AJ21+(AX$12*$AO$6),0),"")),"")</f>
        <v/>
      </c>
      <c r="AZ21" s="150" t="str">
        <f t="shared" ref="AZ21" si="110">IF((IF(AZ$12&lt;=($AH$6*$D$6),ROUNDUP($AJ21+(AY$12*$AO$6),0),""))&lt;=($F21+$F22),(IF(AZ$12&lt;=($AH$6*$D$6),ROUNDUP($AJ21+(AY$12*$AO$6),0),"")),"")</f>
        <v/>
      </c>
      <c r="BB21" s="186">
        <f t="shared" ref="BB21" ca="1" si="111">IF(C21&gt;=$D$6,RAND()*$AO$7,RAND()*C21/$AH$7)</f>
        <v>2.6645307369972335</v>
      </c>
      <c r="BD21" s="152">
        <f t="shared" ca="1" si="86"/>
        <v>3</v>
      </c>
      <c r="BE21" s="193">
        <f t="shared" ref="BE21" ca="1" si="112">IF($C21&gt;=$AH$7,(IF(BE$12&lt;=$AH$7,ROUNDUP($BB21+(BD$12*(($F21+$F22)/$AH$7)),0),"")),(IF(BE$12&lt;=$C21,BE$12,"")))</f>
        <v>7</v>
      </c>
      <c r="BF21" s="193">
        <f t="shared" ref="BF21" ca="1" si="113">IF($C21&gt;=$AH$7,(IF(BF$12&lt;=$AH$7,ROUNDUP($BB21+(BE$12*(($F21+$F22)/$AH$7)),0),"")),(IF(BF$12&lt;=$C21,BF$12,"")))</f>
        <v>11</v>
      </c>
      <c r="BG21" s="193">
        <f t="shared" ref="BG21" ca="1" si="114">IF($C21&gt;=$AH$7,(IF(BG$12&lt;=$AH$7,ROUNDUP($BB21+(BF$12*(($F21+$F22)/$AH$7)),0),"")),(IF(BG$12&lt;=$C21,BG$12,"")))</f>
        <v>15</v>
      </c>
      <c r="BH21" s="195">
        <f t="shared" ref="BH21" ca="1" si="115">IF($C21&gt;=$AH$7,(IF(BH$12&lt;=$AH$7,ROUNDUP($BB21+(BG$12*(($F21+$F22)/$AH$7)),0),"")),(IF(BH$12&lt;=$C21,BH$12,"")))</f>
        <v>19</v>
      </c>
    </row>
    <row r="22" spans="1:60" s="18" customFormat="1" x14ac:dyDescent="0.25">
      <c r="A22" s="74" t="s">
        <v>4</v>
      </c>
      <c r="B22" s="59" t="s">
        <v>101</v>
      </c>
      <c r="C22" s="76">
        <f>C21</f>
        <v>143</v>
      </c>
      <c r="D22" s="76">
        <f>D21</f>
        <v>16</v>
      </c>
      <c r="E22" s="76">
        <f>E21</f>
        <v>127</v>
      </c>
      <c r="F22" s="68">
        <f t="shared" si="21"/>
        <v>12</v>
      </c>
      <c r="G22" s="49">
        <f t="shared" ref="G22" si="116">IF(E22&gt;0,E22/F22,"")</f>
        <v>10.583333333333334</v>
      </c>
      <c r="H22" s="85">
        <f t="shared" ca="1" si="91"/>
        <v>6.5396292374041378</v>
      </c>
      <c r="I22" s="58"/>
      <c r="J22" s="68">
        <f t="shared" ca="1" si="92"/>
        <v>7</v>
      </c>
      <c r="K22" s="69">
        <f t="shared" ref="K22:AH22" ca="1" si="117">IF(K$12&lt;=$F22,ROUNDUP($H22+J$12*$G22,0),"")</f>
        <v>18</v>
      </c>
      <c r="L22" s="69">
        <f t="shared" ca="1" si="117"/>
        <v>28</v>
      </c>
      <c r="M22" s="69">
        <f t="shared" ca="1" si="117"/>
        <v>39</v>
      </c>
      <c r="N22" s="69">
        <f t="shared" ca="1" si="117"/>
        <v>49</v>
      </c>
      <c r="O22" s="69">
        <f t="shared" ca="1" si="117"/>
        <v>60</v>
      </c>
      <c r="P22" s="69">
        <f t="shared" ca="1" si="117"/>
        <v>71</v>
      </c>
      <c r="Q22" s="69">
        <f t="shared" ca="1" si="117"/>
        <v>81</v>
      </c>
      <c r="R22" s="69">
        <f t="shared" ca="1" si="117"/>
        <v>92</v>
      </c>
      <c r="S22" s="69">
        <f t="shared" ca="1" si="117"/>
        <v>102</v>
      </c>
      <c r="T22" s="69">
        <f t="shared" ca="1" si="117"/>
        <v>113</v>
      </c>
      <c r="U22" s="69">
        <f t="shared" ca="1" si="117"/>
        <v>123</v>
      </c>
      <c r="V22" s="69" t="str">
        <f t="shared" si="117"/>
        <v/>
      </c>
      <c r="W22" s="69" t="str">
        <f t="shared" si="117"/>
        <v/>
      </c>
      <c r="X22" s="69" t="str">
        <f t="shared" si="117"/>
        <v/>
      </c>
      <c r="Y22" s="69" t="str">
        <f t="shared" si="117"/>
        <v/>
      </c>
      <c r="Z22" s="69" t="str">
        <f t="shared" si="117"/>
        <v/>
      </c>
      <c r="AA22" s="69" t="str">
        <f t="shared" si="117"/>
        <v/>
      </c>
      <c r="AB22" s="69" t="str">
        <f t="shared" si="117"/>
        <v/>
      </c>
      <c r="AC22" s="69" t="str">
        <f t="shared" si="117"/>
        <v/>
      </c>
      <c r="AD22" s="69" t="str">
        <f t="shared" si="117"/>
        <v/>
      </c>
      <c r="AE22" s="69" t="str">
        <f t="shared" si="117"/>
        <v/>
      </c>
      <c r="AF22" s="69" t="str">
        <f t="shared" si="117"/>
        <v/>
      </c>
      <c r="AG22" s="69" t="str">
        <f t="shared" si="117"/>
        <v/>
      </c>
      <c r="AH22" s="70" t="str">
        <f t="shared" si="117"/>
        <v/>
      </c>
      <c r="AJ22" s="186"/>
      <c r="AL22" s="152"/>
      <c r="AM22" s="148"/>
      <c r="AN22" s="148"/>
      <c r="AO22" s="148"/>
      <c r="AP22" s="148"/>
      <c r="AQ22" s="148"/>
      <c r="AR22" s="148"/>
      <c r="AS22" s="148"/>
      <c r="AT22" s="148"/>
      <c r="AU22" s="148"/>
      <c r="AV22" s="148"/>
      <c r="AW22" s="148"/>
      <c r="AX22" s="148"/>
      <c r="AY22" s="148"/>
      <c r="AZ22" s="150"/>
      <c r="BB22" s="186"/>
      <c r="BD22" s="152"/>
      <c r="BE22" s="193"/>
      <c r="BF22" s="193"/>
      <c r="BG22" s="193"/>
      <c r="BH22" s="195"/>
    </row>
    <row r="23" spans="1:60" s="18" customFormat="1" x14ac:dyDescent="0.25">
      <c r="A23" s="74" t="s">
        <v>5</v>
      </c>
      <c r="B23" s="59" t="s">
        <v>100</v>
      </c>
      <c r="C23" s="60">
        <v>125</v>
      </c>
      <c r="D23" s="60">
        <v>23</v>
      </c>
      <c r="E23" s="76">
        <f>C23-D23</f>
        <v>102</v>
      </c>
      <c r="F23" s="68">
        <f t="shared" ref="F23" si="118">IF(D23&lt;=$K$6,D23,IF(E23&gt;=$D$6-$K$6,$K$6,IF($D$6&lt;=C23,$D$6-E23,C23-E23)))</f>
        <v>8</v>
      </c>
      <c r="G23" s="49">
        <f t="shared" ref="G23" si="119">IF(D23&gt;0,D23/F23,"")</f>
        <v>2.875</v>
      </c>
      <c r="H23" s="85">
        <f t="shared" ca="1" si="91"/>
        <v>2.8398146247193328</v>
      </c>
      <c r="I23" s="58"/>
      <c r="J23" s="68">
        <f t="shared" ca="1" si="92"/>
        <v>3</v>
      </c>
      <c r="K23" s="69">
        <f t="shared" ref="K23:AH23" ca="1" si="120">IF(K$12&lt;=$F23,ROUNDUP($H23+J$12*$G23,0),"")</f>
        <v>6</v>
      </c>
      <c r="L23" s="69">
        <f t="shared" ca="1" si="120"/>
        <v>9</v>
      </c>
      <c r="M23" s="69">
        <f t="shared" ca="1" si="120"/>
        <v>12</v>
      </c>
      <c r="N23" s="69">
        <f t="shared" ca="1" si="120"/>
        <v>15</v>
      </c>
      <c r="O23" s="69">
        <f t="shared" ca="1" si="120"/>
        <v>18</v>
      </c>
      <c r="P23" s="69">
        <f t="shared" ca="1" si="120"/>
        <v>21</v>
      </c>
      <c r="Q23" s="69">
        <f t="shared" ca="1" si="120"/>
        <v>23</v>
      </c>
      <c r="R23" s="69" t="str">
        <f t="shared" si="120"/>
        <v/>
      </c>
      <c r="S23" s="69" t="str">
        <f t="shared" si="120"/>
        <v/>
      </c>
      <c r="T23" s="69" t="str">
        <f t="shared" si="120"/>
        <v/>
      </c>
      <c r="U23" s="69" t="str">
        <f t="shared" si="120"/>
        <v/>
      </c>
      <c r="V23" s="69" t="str">
        <f t="shared" si="120"/>
        <v/>
      </c>
      <c r="W23" s="69" t="str">
        <f t="shared" si="120"/>
        <v/>
      </c>
      <c r="X23" s="69" t="str">
        <f t="shared" si="120"/>
        <v/>
      </c>
      <c r="Y23" s="69" t="str">
        <f t="shared" si="120"/>
        <v/>
      </c>
      <c r="Z23" s="69" t="str">
        <f t="shared" si="120"/>
        <v/>
      </c>
      <c r="AA23" s="69" t="str">
        <f t="shared" si="120"/>
        <v/>
      </c>
      <c r="AB23" s="69" t="str">
        <f t="shared" si="120"/>
        <v/>
      </c>
      <c r="AC23" s="69" t="str">
        <f t="shared" si="120"/>
        <v/>
      </c>
      <c r="AD23" s="69" t="str">
        <f t="shared" si="120"/>
        <v/>
      </c>
      <c r="AE23" s="69" t="str">
        <f t="shared" si="120"/>
        <v/>
      </c>
      <c r="AF23" s="69" t="str">
        <f t="shared" si="120"/>
        <v/>
      </c>
      <c r="AG23" s="69" t="str">
        <f t="shared" si="120"/>
        <v/>
      </c>
      <c r="AH23" s="70" t="str">
        <f t="shared" si="120"/>
        <v/>
      </c>
      <c r="AJ23" s="186">
        <f t="shared" ca="1" si="27"/>
        <v>1.5382896041034857</v>
      </c>
      <c r="AL23" s="152">
        <f t="shared" ca="1" si="5"/>
        <v>2</v>
      </c>
      <c r="AM23" s="148">
        <f t="shared" ref="AM23" ca="1" si="121">IF((IF(AM$12&lt;=($AH$6*$D$6),ROUNDUP($AJ23+(AL$12*$AO$6),0),""))&lt;=($F23+$F24),(IF(AM$12&lt;=($AH$6*$D$6),ROUNDUP($AJ23+(AL$12*$AO$6),0),"")),"")</f>
        <v>4</v>
      </c>
      <c r="AN23" s="148">
        <f t="shared" ref="AN23" ca="1" si="122">IF((IF(AN$12&lt;=($AH$6*$D$6),ROUNDUP($AJ23+(AM$12*$AO$6),0),""))&lt;=($F23+$F24),(IF(AN$12&lt;=($AH$6*$D$6),ROUNDUP($AJ23+(AM$12*$AO$6),0),"")),"")</f>
        <v>6</v>
      </c>
      <c r="AO23" s="148">
        <f t="shared" ref="AO23" ca="1" si="123">IF((IF(AO$12&lt;=($AH$6*$D$6),ROUNDUP($AJ23+(AN$12*$AO$6),0),""))&lt;=($F23+$F24),(IF(AO$12&lt;=($AH$6*$D$6),ROUNDUP($AJ23+(AN$12*$AO$6),0),"")),"")</f>
        <v>8</v>
      </c>
      <c r="AP23" s="148">
        <f t="shared" ref="AP23" ca="1" si="124">IF((IF(AP$12&lt;=($AH$6*$D$6),ROUNDUP($AJ23+(AO$12*$AO$6),0),""))&lt;=($F23+$F24),(IF(AP$12&lt;=($AH$6*$D$6),ROUNDUP($AJ23+(AO$12*$AO$6),0),"")),"")</f>
        <v>10</v>
      </c>
      <c r="AQ23" s="148">
        <f t="shared" ref="AQ23" ca="1" si="125">IF((IF(AQ$12&lt;=($AH$6*$D$6),ROUNDUP($AJ23+(AP$12*$AO$6),0),""))&lt;=($F23+$F24),(IF(AQ$12&lt;=($AH$6*$D$6),ROUNDUP($AJ23+(AP$12*$AO$6),0),"")),"")</f>
        <v>12</v>
      </c>
      <c r="AR23" s="148">
        <f t="shared" ref="AR23" ca="1" si="126">IF((IF(AR$12&lt;=($AH$6*$D$6),ROUNDUP($AJ23+(AQ$12*$AO$6),0),""))&lt;=($F23+$F24),(IF(AR$12&lt;=($AH$6*$D$6),ROUNDUP($AJ23+(AQ$12*$AO$6),0),"")),"")</f>
        <v>14</v>
      </c>
      <c r="AS23" s="148">
        <f t="shared" ref="AS23" ca="1" si="127">IF((IF(AS$12&lt;=($AH$6*$D$6),ROUNDUP($AJ23+(AR$12*$AO$6),0),""))&lt;=($F23+$F24),(IF(AS$12&lt;=($AH$6*$D$6),ROUNDUP($AJ23+(AR$12*$AO$6),0),"")),"")</f>
        <v>16</v>
      </c>
      <c r="AT23" s="148">
        <f t="shared" ref="AT23" ca="1" si="128">IF((IF(AT$12&lt;=($AH$6*$D$6),ROUNDUP($AJ23+(AS$12*$AO$6),0),""))&lt;=($F23+$F24),(IF(AT$12&lt;=($AH$6*$D$6),ROUNDUP($AJ23+(AS$12*$AO$6),0),"")),"")</f>
        <v>18</v>
      </c>
      <c r="AU23" s="148">
        <f t="shared" ref="AU23" ca="1" si="129">IF((IF(AU$12&lt;=($AH$6*$D$6),ROUNDUP($AJ23+(AT$12*$AO$6),0),""))&lt;=($F23+$F24),(IF(AU$12&lt;=($AH$6*$D$6),ROUNDUP($AJ23+(AT$12*$AO$6),0),"")),"")</f>
        <v>20</v>
      </c>
      <c r="AV23" s="148" t="str">
        <f t="shared" ref="AV23" si="130">IF((IF(AV$12&lt;=($AH$6*$D$6),ROUNDUP($AJ23+(AU$12*$AO$6),0),""))&lt;=($F23+$F24),(IF(AV$12&lt;=($AH$6*$D$6),ROUNDUP($AJ23+(AU$12*$AO$6),0),"")),"")</f>
        <v/>
      </c>
      <c r="AW23" s="148" t="str">
        <f t="shared" ref="AW23" si="131">IF((IF(AW$12&lt;=($AH$6*$D$6),ROUNDUP($AJ23+(AV$12*$AO$6),0),""))&lt;=($F23+$F24),(IF(AW$12&lt;=($AH$6*$D$6),ROUNDUP($AJ23+(AV$12*$AO$6),0),"")),"")</f>
        <v/>
      </c>
      <c r="AX23" s="148" t="str">
        <f t="shared" ref="AX23" si="132">IF((IF(AX$12&lt;=($AH$6*$D$6),ROUNDUP($AJ23+(AW$12*$AO$6),0),""))&lt;=($F23+$F24),(IF(AX$12&lt;=($AH$6*$D$6),ROUNDUP($AJ23+(AW$12*$AO$6),0),"")),"")</f>
        <v/>
      </c>
      <c r="AY23" s="148" t="str">
        <f t="shared" ref="AY23" si="133">IF((IF(AY$12&lt;=($AH$6*$D$6),ROUNDUP($AJ23+(AX$12*$AO$6),0),""))&lt;=($F23+$F24),(IF(AY$12&lt;=($AH$6*$D$6),ROUNDUP($AJ23+(AX$12*$AO$6),0),"")),"")</f>
        <v/>
      </c>
      <c r="AZ23" s="150" t="str">
        <f t="shared" ref="AZ23" si="134">IF((IF(AZ$12&lt;=($AH$6*$D$6),ROUNDUP($AJ23+(AY$12*$AO$6),0),""))&lt;=($F23+$F24),(IF(AZ$12&lt;=($AH$6*$D$6),ROUNDUP($AJ23+(AY$12*$AO$6),0),"")),"")</f>
        <v/>
      </c>
      <c r="BB23" s="186">
        <f t="shared" ref="BB23" ca="1" si="135">IF(C23&gt;=$D$6,RAND()*$AO$7,RAND()*C23/$AH$7)</f>
        <v>0.65158852445446014</v>
      </c>
      <c r="BD23" s="152">
        <f t="shared" ca="1" si="86"/>
        <v>1</v>
      </c>
      <c r="BE23" s="193">
        <f t="shared" ref="BE23" ca="1" si="136">IF($C23&gt;=$AH$7,(IF(BE$12&lt;=$AH$7,ROUNDUP($BB23+(BD$12*(($F23+$F24)/$AH$7)),0),"")),(IF(BE$12&lt;=$C23,BE$12,"")))</f>
        <v>5</v>
      </c>
      <c r="BF23" s="193">
        <f t="shared" ref="BF23" ca="1" si="137">IF($C23&gt;=$AH$7,(IF(BF$12&lt;=$AH$7,ROUNDUP($BB23+(BE$12*(($F23+$F24)/$AH$7)),0),"")),(IF(BF$12&lt;=$C23,BF$12,"")))</f>
        <v>9</v>
      </c>
      <c r="BG23" s="193">
        <f t="shared" ref="BG23" ca="1" si="138">IF($C23&gt;=$AH$7,(IF(BG$12&lt;=$AH$7,ROUNDUP($BB23+(BF$12*(($F23+$F24)/$AH$7)),0),"")),(IF(BG$12&lt;=$C23,BG$12,"")))</f>
        <v>13</v>
      </c>
      <c r="BH23" s="195">
        <f t="shared" ref="BH23" ca="1" si="139">IF($C23&gt;=$AH$7,(IF(BH$12&lt;=$AH$7,ROUNDUP($BB23+(BG$12*(($F23+$F24)/$AH$7)),0),"")),(IF(BH$12&lt;=$C23,BH$12,"")))</f>
        <v>17</v>
      </c>
    </row>
    <row r="24" spans="1:60" s="18" customFormat="1" x14ac:dyDescent="0.25">
      <c r="A24" s="74" t="s">
        <v>5</v>
      </c>
      <c r="B24" s="59" t="s">
        <v>101</v>
      </c>
      <c r="C24" s="76">
        <f>C23</f>
        <v>125</v>
      </c>
      <c r="D24" s="76">
        <f>D23</f>
        <v>23</v>
      </c>
      <c r="E24" s="76">
        <f>E23</f>
        <v>102</v>
      </c>
      <c r="F24" s="68">
        <f t="shared" si="21"/>
        <v>12</v>
      </c>
      <c r="G24" s="49">
        <f t="shared" ref="G24" si="140">IF(E24&gt;0,E24/F24,"")</f>
        <v>8.5</v>
      </c>
      <c r="H24" s="85">
        <f t="shared" ca="1" si="91"/>
        <v>1.8796188163571665</v>
      </c>
      <c r="I24" s="58"/>
      <c r="J24" s="68">
        <f t="shared" ca="1" si="92"/>
        <v>2</v>
      </c>
      <c r="K24" s="69">
        <f t="shared" ref="K24:AH24" ca="1" si="141">IF(K$12&lt;=$F24,ROUNDUP($H24+J$12*$G24,0),"")</f>
        <v>11</v>
      </c>
      <c r="L24" s="69">
        <f t="shared" ca="1" si="141"/>
        <v>19</v>
      </c>
      <c r="M24" s="69">
        <f t="shared" ca="1" si="141"/>
        <v>28</v>
      </c>
      <c r="N24" s="69">
        <f t="shared" ca="1" si="141"/>
        <v>36</v>
      </c>
      <c r="O24" s="69">
        <f t="shared" ca="1" si="141"/>
        <v>45</v>
      </c>
      <c r="P24" s="69">
        <f t="shared" ca="1" si="141"/>
        <v>53</v>
      </c>
      <c r="Q24" s="69">
        <f t="shared" ca="1" si="141"/>
        <v>62</v>
      </c>
      <c r="R24" s="69">
        <f t="shared" ca="1" si="141"/>
        <v>70</v>
      </c>
      <c r="S24" s="69">
        <f t="shared" ca="1" si="141"/>
        <v>79</v>
      </c>
      <c r="T24" s="69">
        <f t="shared" ca="1" si="141"/>
        <v>87</v>
      </c>
      <c r="U24" s="69">
        <f t="shared" ca="1" si="141"/>
        <v>96</v>
      </c>
      <c r="V24" s="69" t="str">
        <f t="shared" si="141"/>
        <v/>
      </c>
      <c r="W24" s="69" t="str">
        <f t="shared" si="141"/>
        <v/>
      </c>
      <c r="X24" s="69" t="str">
        <f t="shared" si="141"/>
        <v/>
      </c>
      <c r="Y24" s="69" t="str">
        <f t="shared" si="141"/>
        <v/>
      </c>
      <c r="Z24" s="69" t="str">
        <f t="shared" si="141"/>
        <v/>
      </c>
      <c r="AA24" s="69" t="str">
        <f t="shared" si="141"/>
        <v/>
      </c>
      <c r="AB24" s="69" t="str">
        <f t="shared" si="141"/>
        <v/>
      </c>
      <c r="AC24" s="69" t="str">
        <f t="shared" si="141"/>
        <v/>
      </c>
      <c r="AD24" s="69" t="str">
        <f t="shared" si="141"/>
        <v/>
      </c>
      <c r="AE24" s="69" t="str">
        <f t="shared" si="141"/>
        <v/>
      </c>
      <c r="AF24" s="69" t="str">
        <f t="shared" si="141"/>
        <v/>
      </c>
      <c r="AG24" s="69" t="str">
        <f t="shared" si="141"/>
        <v/>
      </c>
      <c r="AH24" s="70" t="str">
        <f t="shared" si="141"/>
        <v/>
      </c>
      <c r="AJ24" s="186"/>
      <c r="AL24" s="152"/>
      <c r="AM24" s="148"/>
      <c r="AN24" s="148"/>
      <c r="AO24" s="148"/>
      <c r="AP24" s="148"/>
      <c r="AQ24" s="148"/>
      <c r="AR24" s="148"/>
      <c r="AS24" s="148"/>
      <c r="AT24" s="148"/>
      <c r="AU24" s="148"/>
      <c r="AV24" s="148"/>
      <c r="AW24" s="148"/>
      <c r="AX24" s="148"/>
      <c r="AY24" s="148"/>
      <c r="AZ24" s="150"/>
      <c r="BB24" s="186"/>
      <c r="BD24" s="152"/>
      <c r="BE24" s="193"/>
      <c r="BF24" s="193"/>
      <c r="BG24" s="193"/>
      <c r="BH24" s="195"/>
    </row>
    <row r="25" spans="1:60" s="18" customFormat="1" x14ac:dyDescent="0.25">
      <c r="A25" s="74" t="s">
        <v>6</v>
      </c>
      <c r="B25" s="59" t="s">
        <v>100</v>
      </c>
      <c r="C25" s="60">
        <v>102</v>
      </c>
      <c r="D25" s="60">
        <v>2</v>
      </c>
      <c r="E25" s="76">
        <f>C25-D25</f>
        <v>100</v>
      </c>
      <c r="F25" s="68">
        <f t="shared" ref="F25" si="142">IF(D25&lt;=$K$6,D25,IF(E25&gt;=$D$6-$K$6,$K$6,IF($D$6&lt;=C25,$D$6-E25,C25-E25)))</f>
        <v>2</v>
      </c>
      <c r="G25" s="49">
        <f t="shared" ref="G25" si="143">IF(D25&gt;0,D25/F25,"")</f>
        <v>1</v>
      </c>
      <c r="H25" s="85">
        <f t="shared" ca="1" si="91"/>
        <v>0.36610346311544095</v>
      </c>
      <c r="I25" s="58"/>
      <c r="J25" s="68">
        <f t="shared" ca="1" si="92"/>
        <v>1</v>
      </c>
      <c r="K25" s="69">
        <f t="shared" ref="K25:AH25" ca="1" si="144">IF(K$12&lt;=$F25,ROUNDUP($H25+J$12*$G25,0),"")</f>
        <v>2</v>
      </c>
      <c r="L25" s="69" t="str">
        <f t="shared" si="144"/>
        <v/>
      </c>
      <c r="M25" s="69" t="str">
        <f t="shared" si="144"/>
        <v/>
      </c>
      <c r="N25" s="69" t="str">
        <f t="shared" si="144"/>
        <v/>
      </c>
      <c r="O25" s="69" t="str">
        <f t="shared" si="144"/>
        <v/>
      </c>
      <c r="P25" s="69" t="str">
        <f t="shared" si="144"/>
        <v/>
      </c>
      <c r="Q25" s="69" t="str">
        <f t="shared" si="144"/>
        <v/>
      </c>
      <c r="R25" s="69" t="str">
        <f t="shared" si="144"/>
        <v/>
      </c>
      <c r="S25" s="69" t="str">
        <f t="shared" si="144"/>
        <v/>
      </c>
      <c r="T25" s="69" t="str">
        <f t="shared" si="144"/>
        <v/>
      </c>
      <c r="U25" s="69" t="str">
        <f t="shared" si="144"/>
        <v/>
      </c>
      <c r="V25" s="69" t="str">
        <f t="shared" si="144"/>
        <v/>
      </c>
      <c r="W25" s="69" t="str">
        <f t="shared" si="144"/>
        <v/>
      </c>
      <c r="X25" s="69" t="str">
        <f t="shared" si="144"/>
        <v/>
      </c>
      <c r="Y25" s="69" t="str">
        <f t="shared" si="144"/>
        <v/>
      </c>
      <c r="Z25" s="69" t="str">
        <f t="shared" si="144"/>
        <v/>
      </c>
      <c r="AA25" s="69" t="str">
        <f t="shared" si="144"/>
        <v/>
      </c>
      <c r="AB25" s="69" t="str">
        <f t="shared" si="144"/>
        <v/>
      </c>
      <c r="AC25" s="69" t="str">
        <f t="shared" si="144"/>
        <v/>
      </c>
      <c r="AD25" s="69" t="str">
        <f t="shared" si="144"/>
        <v/>
      </c>
      <c r="AE25" s="69" t="str">
        <f t="shared" si="144"/>
        <v/>
      </c>
      <c r="AF25" s="69" t="str">
        <f t="shared" si="144"/>
        <v/>
      </c>
      <c r="AG25" s="69" t="str">
        <f t="shared" si="144"/>
        <v/>
      </c>
      <c r="AH25" s="70" t="str">
        <f t="shared" si="144"/>
        <v/>
      </c>
      <c r="AJ25" s="186">
        <f t="shared" ca="1" si="27"/>
        <v>1.8561164001954218</v>
      </c>
      <c r="AL25" s="152">
        <f t="shared" ca="1" si="5"/>
        <v>2</v>
      </c>
      <c r="AM25" s="148">
        <f t="shared" ref="AM25" ca="1" si="145">IF((IF(AM$12&lt;=($AH$6*$D$6),ROUNDUP($AJ25+(AL$12*$AO$6),0),""))&lt;=($F25+$F26),(IF(AM$12&lt;=($AH$6*$D$6),ROUNDUP($AJ25+(AL$12*$AO$6),0),"")),"")</f>
        <v>4</v>
      </c>
      <c r="AN25" s="148">
        <f t="shared" ref="AN25" ca="1" si="146">IF((IF(AN$12&lt;=($AH$6*$D$6),ROUNDUP($AJ25+(AM$12*$AO$6),0),""))&lt;=($F25+$F26),(IF(AN$12&lt;=($AH$6*$D$6),ROUNDUP($AJ25+(AM$12*$AO$6),0),"")),"")</f>
        <v>6</v>
      </c>
      <c r="AO25" s="148">
        <f t="shared" ref="AO25" ca="1" si="147">IF((IF(AO$12&lt;=($AH$6*$D$6),ROUNDUP($AJ25+(AN$12*$AO$6),0),""))&lt;=($F25+$F26),(IF(AO$12&lt;=($AH$6*$D$6),ROUNDUP($AJ25+(AN$12*$AO$6),0),"")),"")</f>
        <v>8</v>
      </c>
      <c r="AP25" s="148">
        <f t="shared" ref="AP25" ca="1" si="148">IF((IF(AP$12&lt;=($AH$6*$D$6),ROUNDUP($AJ25+(AO$12*$AO$6),0),""))&lt;=($F25+$F26),(IF(AP$12&lt;=($AH$6*$D$6),ROUNDUP($AJ25+(AO$12*$AO$6),0),"")),"")</f>
        <v>10</v>
      </c>
      <c r="AQ25" s="148">
        <f t="shared" ref="AQ25" ca="1" si="149">IF((IF(AQ$12&lt;=($AH$6*$D$6),ROUNDUP($AJ25+(AP$12*$AO$6),0),""))&lt;=($F25+$F26),(IF(AQ$12&lt;=($AH$6*$D$6),ROUNDUP($AJ25+(AP$12*$AO$6),0),"")),"")</f>
        <v>12</v>
      </c>
      <c r="AR25" s="148">
        <f t="shared" ref="AR25" ca="1" si="150">IF((IF(AR$12&lt;=($AH$6*$D$6),ROUNDUP($AJ25+(AQ$12*$AO$6),0),""))&lt;=($F25+$F26),(IF(AR$12&lt;=($AH$6*$D$6),ROUNDUP($AJ25+(AQ$12*$AO$6),0),"")),"")</f>
        <v>14</v>
      </c>
      <c r="AS25" s="148">
        <f t="shared" ref="AS25" ca="1" si="151">IF((IF(AS$12&lt;=($AH$6*$D$6),ROUNDUP($AJ25+(AR$12*$AO$6),0),""))&lt;=($F25+$F26),(IF(AS$12&lt;=($AH$6*$D$6),ROUNDUP($AJ25+(AR$12*$AO$6),0),"")),"")</f>
        <v>16</v>
      </c>
      <c r="AT25" s="148">
        <f t="shared" ref="AT25" ca="1" si="152">IF((IF(AT$12&lt;=($AH$6*$D$6),ROUNDUP($AJ25+(AS$12*$AO$6),0),""))&lt;=($F25+$F26),(IF(AT$12&lt;=($AH$6*$D$6),ROUNDUP($AJ25+(AS$12*$AO$6),0),"")),"")</f>
        <v>18</v>
      </c>
      <c r="AU25" s="148">
        <f t="shared" ref="AU25" ca="1" si="153">IF((IF(AU$12&lt;=($AH$6*$D$6),ROUNDUP($AJ25+(AT$12*$AO$6),0),""))&lt;=($F25+$F26),(IF(AU$12&lt;=($AH$6*$D$6),ROUNDUP($AJ25+(AT$12*$AO$6),0),"")),"")</f>
        <v>20</v>
      </c>
      <c r="AV25" s="148" t="str">
        <f t="shared" ref="AV25" si="154">IF((IF(AV$12&lt;=($AH$6*$D$6),ROUNDUP($AJ25+(AU$12*$AO$6),0),""))&lt;=($F25+$F26),(IF(AV$12&lt;=($AH$6*$D$6),ROUNDUP($AJ25+(AU$12*$AO$6),0),"")),"")</f>
        <v/>
      </c>
      <c r="AW25" s="148" t="str">
        <f t="shared" ref="AW25" si="155">IF((IF(AW$12&lt;=($AH$6*$D$6),ROUNDUP($AJ25+(AV$12*$AO$6),0),""))&lt;=($F25+$F26),(IF(AW$12&lt;=($AH$6*$D$6),ROUNDUP($AJ25+(AV$12*$AO$6),0),"")),"")</f>
        <v/>
      </c>
      <c r="AX25" s="148" t="str">
        <f t="shared" ref="AX25" si="156">IF((IF(AX$12&lt;=($AH$6*$D$6),ROUNDUP($AJ25+(AW$12*$AO$6),0),""))&lt;=($F25+$F26),(IF(AX$12&lt;=($AH$6*$D$6),ROUNDUP($AJ25+(AW$12*$AO$6),0),"")),"")</f>
        <v/>
      </c>
      <c r="AY25" s="148" t="str">
        <f t="shared" ref="AY25" si="157">IF((IF(AY$12&lt;=($AH$6*$D$6),ROUNDUP($AJ25+(AX$12*$AO$6),0),""))&lt;=($F25+$F26),(IF(AY$12&lt;=($AH$6*$D$6),ROUNDUP($AJ25+(AX$12*$AO$6),0),"")),"")</f>
        <v/>
      </c>
      <c r="AZ25" s="150" t="str">
        <f t="shared" ref="AZ25" si="158">IF((IF(AZ$12&lt;=($AH$6*$D$6),ROUNDUP($AJ25+(AY$12*$AO$6),0),""))&lt;=($F25+$F26),(IF(AZ$12&lt;=($AH$6*$D$6),ROUNDUP($AJ25+(AY$12*$AO$6),0),"")),"")</f>
        <v/>
      </c>
      <c r="BB25" s="186">
        <f t="shared" ref="BB25" ca="1" si="159">IF(C25&gt;=$D$6,RAND()*$AO$7,RAND()*C25/$AH$7)</f>
        <v>1.4373055737596832</v>
      </c>
      <c r="BD25" s="152">
        <f t="shared" ca="1" si="86"/>
        <v>2</v>
      </c>
      <c r="BE25" s="193">
        <f t="shared" ref="BE25" ca="1" si="160">IF($C25&gt;=$AH$7,(IF(BE$12&lt;=$AH$7,ROUNDUP($BB25+(BD$12*(($F25+$F26)/$AH$7)),0),"")),(IF(BE$12&lt;=$C25,BE$12,"")))</f>
        <v>6</v>
      </c>
      <c r="BF25" s="193">
        <f t="shared" ref="BF25" ca="1" si="161">IF($C25&gt;=$AH$7,(IF(BF$12&lt;=$AH$7,ROUNDUP($BB25+(BE$12*(($F25+$F26)/$AH$7)),0),"")),(IF(BF$12&lt;=$C25,BF$12,"")))</f>
        <v>10</v>
      </c>
      <c r="BG25" s="193">
        <f t="shared" ref="BG25" ca="1" si="162">IF($C25&gt;=$AH$7,(IF(BG$12&lt;=$AH$7,ROUNDUP($BB25+(BF$12*(($F25+$F26)/$AH$7)),0),"")),(IF(BG$12&lt;=$C25,BG$12,"")))</f>
        <v>14</v>
      </c>
      <c r="BH25" s="195">
        <f t="shared" ref="BH25" ca="1" si="163">IF($C25&gt;=$AH$7,(IF(BH$12&lt;=$AH$7,ROUNDUP($BB25+(BG$12*(($F25+$F26)/$AH$7)),0),"")),(IF(BH$12&lt;=$C25,BH$12,"")))</f>
        <v>18</v>
      </c>
    </row>
    <row r="26" spans="1:60" s="18" customFormat="1" x14ac:dyDescent="0.25">
      <c r="A26" s="74" t="s">
        <v>6</v>
      </c>
      <c r="B26" s="59" t="s">
        <v>101</v>
      </c>
      <c r="C26" s="76">
        <f>C25</f>
        <v>102</v>
      </c>
      <c r="D26" s="76">
        <f>D25</f>
        <v>2</v>
      </c>
      <c r="E26" s="76">
        <f>E25</f>
        <v>100</v>
      </c>
      <c r="F26" s="68">
        <f t="shared" si="21"/>
        <v>18</v>
      </c>
      <c r="G26" s="49">
        <f t="shared" ref="G26" si="164">IF(E26&gt;0,E26/F26,"")</f>
        <v>5.5555555555555554</v>
      </c>
      <c r="H26" s="85">
        <f t="shared" ca="1" si="91"/>
        <v>1.6238880983723503</v>
      </c>
      <c r="I26" s="58"/>
      <c r="J26" s="68">
        <f t="shared" ca="1" si="92"/>
        <v>2</v>
      </c>
      <c r="K26" s="69">
        <f t="shared" ref="K26:AH26" ca="1" si="165">IF(K$12&lt;=$F26,ROUNDUP($H26+J$12*$G26,0),"")</f>
        <v>8</v>
      </c>
      <c r="L26" s="69">
        <f t="shared" ca="1" si="165"/>
        <v>13</v>
      </c>
      <c r="M26" s="69">
        <f t="shared" ca="1" si="165"/>
        <v>19</v>
      </c>
      <c r="N26" s="69">
        <f t="shared" ca="1" si="165"/>
        <v>24</v>
      </c>
      <c r="O26" s="69">
        <f t="shared" ca="1" si="165"/>
        <v>30</v>
      </c>
      <c r="P26" s="69">
        <f t="shared" ca="1" si="165"/>
        <v>35</v>
      </c>
      <c r="Q26" s="69">
        <f t="shared" ca="1" si="165"/>
        <v>41</v>
      </c>
      <c r="R26" s="69">
        <f t="shared" ca="1" si="165"/>
        <v>47</v>
      </c>
      <c r="S26" s="69">
        <f t="shared" ca="1" si="165"/>
        <v>52</v>
      </c>
      <c r="T26" s="69">
        <f t="shared" ca="1" si="165"/>
        <v>58</v>
      </c>
      <c r="U26" s="69">
        <f t="shared" ca="1" si="165"/>
        <v>63</v>
      </c>
      <c r="V26" s="69">
        <f t="shared" ca="1" si="165"/>
        <v>69</v>
      </c>
      <c r="W26" s="69">
        <f t="shared" ca="1" si="165"/>
        <v>74</v>
      </c>
      <c r="X26" s="69">
        <f t="shared" ca="1" si="165"/>
        <v>80</v>
      </c>
      <c r="Y26" s="69">
        <f t="shared" ca="1" si="165"/>
        <v>85</v>
      </c>
      <c r="Z26" s="69">
        <f t="shared" ca="1" si="165"/>
        <v>91</v>
      </c>
      <c r="AA26" s="69">
        <f t="shared" ca="1" si="165"/>
        <v>97</v>
      </c>
      <c r="AB26" s="69" t="str">
        <f t="shared" si="165"/>
        <v/>
      </c>
      <c r="AC26" s="69" t="str">
        <f t="shared" si="165"/>
        <v/>
      </c>
      <c r="AD26" s="69" t="str">
        <f t="shared" si="165"/>
        <v/>
      </c>
      <c r="AE26" s="69" t="str">
        <f t="shared" si="165"/>
        <v/>
      </c>
      <c r="AF26" s="69" t="str">
        <f t="shared" si="165"/>
        <v/>
      </c>
      <c r="AG26" s="69" t="str">
        <f t="shared" si="165"/>
        <v/>
      </c>
      <c r="AH26" s="70" t="str">
        <f t="shared" si="165"/>
        <v/>
      </c>
      <c r="AJ26" s="186"/>
      <c r="AL26" s="152"/>
      <c r="AM26" s="148"/>
      <c r="AN26" s="148"/>
      <c r="AO26" s="148"/>
      <c r="AP26" s="148"/>
      <c r="AQ26" s="148"/>
      <c r="AR26" s="148"/>
      <c r="AS26" s="148"/>
      <c r="AT26" s="148"/>
      <c r="AU26" s="148"/>
      <c r="AV26" s="148"/>
      <c r="AW26" s="148"/>
      <c r="AX26" s="148"/>
      <c r="AY26" s="148"/>
      <c r="AZ26" s="150"/>
      <c r="BB26" s="186"/>
      <c r="BD26" s="152"/>
      <c r="BE26" s="193"/>
      <c r="BF26" s="193"/>
      <c r="BG26" s="193"/>
      <c r="BH26" s="195"/>
    </row>
    <row r="27" spans="1:60" s="18" customFormat="1" x14ac:dyDescent="0.25">
      <c r="A27" s="74" t="s">
        <v>7</v>
      </c>
      <c r="B27" s="59" t="s">
        <v>100</v>
      </c>
      <c r="C27" s="60">
        <v>123</v>
      </c>
      <c r="D27" s="60">
        <v>14</v>
      </c>
      <c r="E27" s="76">
        <f>C27-D27</f>
        <v>109</v>
      </c>
      <c r="F27" s="68">
        <f t="shared" ref="F27" si="166">IF(D27&lt;=$K$6,D27,IF(E27&gt;=$D$6-$K$6,$K$6,IF($D$6&lt;=C27,$D$6-E27,C27-E27)))</f>
        <v>8</v>
      </c>
      <c r="G27" s="49">
        <f t="shared" ref="G27" si="167">IF(D27&gt;0,D27/F27,"")</f>
        <v>1.75</v>
      </c>
      <c r="H27" s="85">
        <f t="shared" ca="1" si="91"/>
        <v>0.14941080550678359</v>
      </c>
      <c r="I27" s="58"/>
      <c r="J27" s="68">
        <f t="shared" ca="1" si="92"/>
        <v>1</v>
      </c>
      <c r="K27" s="69">
        <f t="shared" ref="K27:AH27" ca="1" si="168">IF(K$12&lt;=$F27,ROUNDUP($H27+J$12*$G27,0),"")</f>
        <v>2</v>
      </c>
      <c r="L27" s="69">
        <f t="shared" ca="1" si="168"/>
        <v>4</v>
      </c>
      <c r="M27" s="69">
        <f t="shared" ca="1" si="168"/>
        <v>6</v>
      </c>
      <c r="N27" s="69">
        <f t="shared" ca="1" si="168"/>
        <v>8</v>
      </c>
      <c r="O27" s="69">
        <f t="shared" ca="1" si="168"/>
        <v>9</v>
      </c>
      <c r="P27" s="69">
        <f t="shared" ca="1" si="168"/>
        <v>11</v>
      </c>
      <c r="Q27" s="69">
        <f t="shared" ca="1" si="168"/>
        <v>13</v>
      </c>
      <c r="R27" s="69" t="str">
        <f t="shared" si="168"/>
        <v/>
      </c>
      <c r="S27" s="69" t="str">
        <f t="shared" si="168"/>
        <v/>
      </c>
      <c r="T27" s="69" t="str">
        <f t="shared" si="168"/>
        <v/>
      </c>
      <c r="U27" s="69" t="str">
        <f t="shared" si="168"/>
        <v/>
      </c>
      <c r="V27" s="69" t="str">
        <f t="shared" si="168"/>
        <v/>
      </c>
      <c r="W27" s="69" t="str">
        <f t="shared" si="168"/>
        <v/>
      </c>
      <c r="X27" s="69" t="str">
        <f t="shared" si="168"/>
        <v/>
      </c>
      <c r="Y27" s="69" t="str">
        <f t="shared" si="168"/>
        <v/>
      </c>
      <c r="Z27" s="69" t="str">
        <f t="shared" si="168"/>
        <v/>
      </c>
      <c r="AA27" s="69" t="str">
        <f t="shared" si="168"/>
        <v/>
      </c>
      <c r="AB27" s="69" t="str">
        <f t="shared" si="168"/>
        <v/>
      </c>
      <c r="AC27" s="69" t="str">
        <f t="shared" si="168"/>
        <v/>
      </c>
      <c r="AD27" s="69" t="str">
        <f t="shared" si="168"/>
        <v/>
      </c>
      <c r="AE27" s="69" t="str">
        <f t="shared" si="168"/>
        <v/>
      </c>
      <c r="AF27" s="69" t="str">
        <f t="shared" si="168"/>
        <v/>
      </c>
      <c r="AG27" s="69" t="str">
        <f t="shared" si="168"/>
        <v/>
      </c>
      <c r="AH27" s="70" t="str">
        <f t="shared" si="168"/>
        <v/>
      </c>
      <c r="AJ27" s="186">
        <f t="shared" ca="1" si="27"/>
        <v>1.5724840696667233</v>
      </c>
      <c r="AL27" s="152">
        <f t="shared" ca="1" si="5"/>
        <v>2</v>
      </c>
      <c r="AM27" s="148">
        <f t="shared" ref="AM27" ca="1" si="169">IF((IF(AM$12&lt;=($AH$6*$D$6),ROUNDUP($AJ27+(AL$12*$AO$6),0),""))&lt;=($F27+$F28),(IF(AM$12&lt;=($AH$6*$D$6),ROUNDUP($AJ27+(AL$12*$AO$6),0),"")),"")</f>
        <v>4</v>
      </c>
      <c r="AN27" s="148">
        <f t="shared" ref="AN27" ca="1" si="170">IF((IF(AN$12&lt;=($AH$6*$D$6),ROUNDUP($AJ27+(AM$12*$AO$6),0),""))&lt;=($F27+$F28),(IF(AN$12&lt;=($AH$6*$D$6),ROUNDUP($AJ27+(AM$12*$AO$6),0),"")),"")</f>
        <v>6</v>
      </c>
      <c r="AO27" s="148">
        <f t="shared" ref="AO27" ca="1" si="171">IF((IF(AO$12&lt;=($AH$6*$D$6),ROUNDUP($AJ27+(AN$12*$AO$6),0),""))&lt;=($F27+$F28),(IF(AO$12&lt;=($AH$6*$D$6),ROUNDUP($AJ27+(AN$12*$AO$6),0),"")),"")</f>
        <v>8</v>
      </c>
      <c r="AP27" s="148">
        <f t="shared" ref="AP27" ca="1" si="172">IF((IF(AP$12&lt;=($AH$6*$D$6),ROUNDUP($AJ27+(AO$12*$AO$6),0),""))&lt;=($F27+$F28),(IF(AP$12&lt;=($AH$6*$D$6),ROUNDUP($AJ27+(AO$12*$AO$6),0),"")),"")</f>
        <v>10</v>
      </c>
      <c r="AQ27" s="148">
        <f t="shared" ref="AQ27" ca="1" si="173">IF((IF(AQ$12&lt;=($AH$6*$D$6),ROUNDUP($AJ27+(AP$12*$AO$6),0),""))&lt;=($F27+$F28),(IF(AQ$12&lt;=($AH$6*$D$6),ROUNDUP($AJ27+(AP$12*$AO$6),0),"")),"")</f>
        <v>12</v>
      </c>
      <c r="AR27" s="148">
        <f t="shared" ref="AR27" ca="1" si="174">IF((IF(AR$12&lt;=($AH$6*$D$6),ROUNDUP($AJ27+(AQ$12*$AO$6),0),""))&lt;=($F27+$F28),(IF(AR$12&lt;=($AH$6*$D$6),ROUNDUP($AJ27+(AQ$12*$AO$6),0),"")),"")</f>
        <v>14</v>
      </c>
      <c r="AS27" s="148">
        <f t="shared" ref="AS27" ca="1" si="175">IF((IF(AS$12&lt;=($AH$6*$D$6),ROUNDUP($AJ27+(AR$12*$AO$6),0),""))&lt;=($F27+$F28),(IF(AS$12&lt;=($AH$6*$D$6),ROUNDUP($AJ27+(AR$12*$AO$6),0),"")),"")</f>
        <v>16</v>
      </c>
      <c r="AT27" s="148">
        <f t="shared" ref="AT27" ca="1" si="176">IF((IF(AT$12&lt;=($AH$6*$D$6),ROUNDUP($AJ27+(AS$12*$AO$6),0),""))&lt;=($F27+$F28),(IF(AT$12&lt;=($AH$6*$D$6),ROUNDUP($AJ27+(AS$12*$AO$6),0),"")),"")</f>
        <v>18</v>
      </c>
      <c r="AU27" s="148">
        <f t="shared" ref="AU27" ca="1" si="177">IF((IF(AU$12&lt;=($AH$6*$D$6),ROUNDUP($AJ27+(AT$12*$AO$6),0),""))&lt;=($F27+$F28),(IF(AU$12&lt;=($AH$6*$D$6),ROUNDUP($AJ27+(AT$12*$AO$6),0),"")),"")</f>
        <v>20</v>
      </c>
      <c r="AV27" s="148" t="str">
        <f t="shared" ref="AV27" si="178">IF((IF(AV$12&lt;=($AH$6*$D$6),ROUNDUP($AJ27+(AU$12*$AO$6),0),""))&lt;=($F27+$F28),(IF(AV$12&lt;=($AH$6*$D$6),ROUNDUP($AJ27+(AU$12*$AO$6),0),"")),"")</f>
        <v/>
      </c>
      <c r="AW27" s="148" t="str">
        <f t="shared" ref="AW27" si="179">IF((IF(AW$12&lt;=($AH$6*$D$6),ROUNDUP($AJ27+(AV$12*$AO$6),0),""))&lt;=($F27+$F28),(IF(AW$12&lt;=($AH$6*$D$6),ROUNDUP($AJ27+(AV$12*$AO$6),0),"")),"")</f>
        <v/>
      </c>
      <c r="AX27" s="148" t="str">
        <f t="shared" ref="AX27" si="180">IF((IF(AX$12&lt;=($AH$6*$D$6),ROUNDUP($AJ27+(AW$12*$AO$6),0),""))&lt;=($F27+$F28),(IF(AX$12&lt;=($AH$6*$D$6),ROUNDUP($AJ27+(AW$12*$AO$6),0),"")),"")</f>
        <v/>
      </c>
      <c r="AY27" s="148" t="str">
        <f t="shared" ref="AY27" si="181">IF((IF(AY$12&lt;=($AH$6*$D$6),ROUNDUP($AJ27+(AX$12*$AO$6),0),""))&lt;=($F27+$F28),(IF(AY$12&lt;=($AH$6*$D$6),ROUNDUP($AJ27+(AX$12*$AO$6),0),"")),"")</f>
        <v/>
      </c>
      <c r="AZ27" s="150" t="str">
        <f t="shared" ref="AZ27" si="182">IF((IF(AZ$12&lt;=($AH$6*$D$6),ROUNDUP($AJ27+(AY$12*$AO$6),0),""))&lt;=($F27+$F28),(IF(AZ$12&lt;=($AH$6*$D$6),ROUNDUP($AJ27+(AY$12*$AO$6),0),"")),"")</f>
        <v/>
      </c>
      <c r="BB27" s="186">
        <f t="shared" ref="BB27" ca="1" si="183">IF(C27&gt;=$D$6,RAND()*$AO$7,RAND()*C27/$AH$7)</f>
        <v>1.3567311217064839</v>
      </c>
      <c r="BD27" s="152">
        <f t="shared" ca="1" si="86"/>
        <v>2</v>
      </c>
      <c r="BE27" s="193">
        <f t="shared" ref="BE27" ca="1" si="184">IF($C27&gt;=$AH$7,(IF(BE$12&lt;=$AH$7,ROUNDUP($BB27+(BD$12*(($F27+$F28)/$AH$7)),0),"")),(IF(BE$12&lt;=$C27,BE$12,"")))</f>
        <v>6</v>
      </c>
      <c r="BF27" s="193">
        <f t="shared" ref="BF27" ca="1" si="185">IF($C27&gt;=$AH$7,(IF(BF$12&lt;=$AH$7,ROUNDUP($BB27+(BE$12*(($F27+$F28)/$AH$7)),0),"")),(IF(BF$12&lt;=$C27,BF$12,"")))</f>
        <v>10</v>
      </c>
      <c r="BG27" s="193">
        <f t="shared" ref="BG27" ca="1" si="186">IF($C27&gt;=$AH$7,(IF(BG$12&lt;=$AH$7,ROUNDUP($BB27+(BF$12*(($F27+$F28)/$AH$7)),0),"")),(IF(BG$12&lt;=$C27,BG$12,"")))</f>
        <v>14</v>
      </c>
      <c r="BH27" s="195">
        <f t="shared" ref="BH27" ca="1" si="187">IF($C27&gt;=$AH$7,(IF(BH$12&lt;=$AH$7,ROUNDUP($BB27+(BG$12*(($F27+$F28)/$AH$7)),0),"")),(IF(BH$12&lt;=$C27,BH$12,"")))</f>
        <v>18</v>
      </c>
    </row>
    <row r="28" spans="1:60" s="18" customFormat="1" x14ac:dyDescent="0.25">
      <c r="A28" s="74" t="s">
        <v>7</v>
      </c>
      <c r="B28" s="59" t="s">
        <v>101</v>
      </c>
      <c r="C28" s="76">
        <f>C27</f>
        <v>123</v>
      </c>
      <c r="D28" s="76">
        <f>D27</f>
        <v>14</v>
      </c>
      <c r="E28" s="76">
        <f>E27</f>
        <v>109</v>
      </c>
      <c r="F28" s="68">
        <f t="shared" si="21"/>
        <v>12</v>
      </c>
      <c r="G28" s="49">
        <f t="shared" ref="G28" si="188">IF(E28&gt;0,E28/F28,"")</f>
        <v>9.0833333333333339</v>
      </c>
      <c r="H28" s="85">
        <f t="shared" ca="1" si="91"/>
        <v>3.1413401290240066</v>
      </c>
      <c r="I28" s="58"/>
      <c r="J28" s="68">
        <f t="shared" ca="1" si="92"/>
        <v>4</v>
      </c>
      <c r="K28" s="69">
        <f t="shared" ref="K28:AH28" ca="1" si="189">IF(K$12&lt;=$F28,ROUNDUP($H28+J$12*$G28,0),"")</f>
        <v>13</v>
      </c>
      <c r="L28" s="69">
        <f t="shared" ca="1" si="189"/>
        <v>22</v>
      </c>
      <c r="M28" s="69">
        <f t="shared" ca="1" si="189"/>
        <v>31</v>
      </c>
      <c r="N28" s="69">
        <f t="shared" ca="1" si="189"/>
        <v>40</v>
      </c>
      <c r="O28" s="69">
        <f t="shared" ca="1" si="189"/>
        <v>49</v>
      </c>
      <c r="P28" s="69">
        <f t="shared" ca="1" si="189"/>
        <v>58</v>
      </c>
      <c r="Q28" s="69">
        <f t="shared" ca="1" si="189"/>
        <v>67</v>
      </c>
      <c r="R28" s="69">
        <f t="shared" ca="1" si="189"/>
        <v>76</v>
      </c>
      <c r="S28" s="69">
        <f t="shared" ca="1" si="189"/>
        <v>85</v>
      </c>
      <c r="T28" s="69">
        <f t="shared" ca="1" si="189"/>
        <v>94</v>
      </c>
      <c r="U28" s="69">
        <f t="shared" ca="1" si="189"/>
        <v>104</v>
      </c>
      <c r="V28" s="69" t="str">
        <f t="shared" si="189"/>
        <v/>
      </c>
      <c r="W28" s="69" t="str">
        <f t="shared" si="189"/>
        <v/>
      </c>
      <c r="X28" s="69" t="str">
        <f t="shared" si="189"/>
        <v/>
      </c>
      <c r="Y28" s="69" t="str">
        <f t="shared" si="189"/>
        <v/>
      </c>
      <c r="Z28" s="69" t="str">
        <f t="shared" si="189"/>
        <v/>
      </c>
      <c r="AA28" s="69" t="str">
        <f t="shared" si="189"/>
        <v/>
      </c>
      <c r="AB28" s="69" t="str">
        <f t="shared" si="189"/>
        <v/>
      </c>
      <c r="AC28" s="69" t="str">
        <f t="shared" si="189"/>
        <v/>
      </c>
      <c r="AD28" s="69" t="str">
        <f t="shared" si="189"/>
        <v/>
      </c>
      <c r="AE28" s="69" t="str">
        <f t="shared" si="189"/>
        <v/>
      </c>
      <c r="AF28" s="69" t="str">
        <f t="shared" si="189"/>
        <v/>
      </c>
      <c r="AG28" s="69" t="str">
        <f t="shared" si="189"/>
        <v/>
      </c>
      <c r="AH28" s="70" t="str">
        <f t="shared" si="189"/>
        <v/>
      </c>
      <c r="AJ28" s="186"/>
      <c r="AL28" s="152"/>
      <c r="AM28" s="148"/>
      <c r="AN28" s="148"/>
      <c r="AO28" s="148"/>
      <c r="AP28" s="148"/>
      <c r="AQ28" s="148"/>
      <c r="AR28" s="148"/>
      <c r="AS28" s="148"/>
      <c r="AT28" s="148"/>
      <c r="AU28" s="148"/>
      <c r="AV28" s="148"/>
      <c r="AW28" s="148"/>
      <c r="AX28" s="148"/>
      <c r="AY28" s="148"/>
      <c r="AZ28" s="150"/>
      <c r="BB28" s="186"/>
      <c r="BD28" s="152"/>
      <c r="BE28" s="193"/>
      <c r="BF28" s="193"/>
      <c r="BG28" s="193"/>
      <c r="BH28" s="195"/>
    </row>
    <row r="29" spans="1:60" s="18" customFormat="1" x14ac:dyDescent="0.25">
      <c r="A29" s="74" t="s">
        <v>8</v>
      </c>
      <c r="B29" s="59" t="s">
        <v>100</v>
      </c>
      <c r="C29" s="60">
        <v>177</v>
      </c>
      <c r="D29" s="60">
        <v>15</v>
      </c>
      <c r="E29" s="76">
        <f>C29-D29</f>
        <v>162</v>
      </c>
      <c r="F29" s="68">
        <f t="shared" ref="F29" si="190">IF(D29&lt;=$K$6,D29,IF(E29&gt;=$D$6-$K$6,$K$6,IF($D$6&lt;=C29,$D$6-E29,C29-E29)))</f>
        <v>8</v>
      </c>
      <c r="G29" s="49">
        <f t="shared" ref="G29" si="191">IF(D29&gt;0,D29/F29,"")</f>
        <v>1.875</v>
      </c>
      <c r="H29" s="85">
        <f t="shared" ca="1" si="91"/>
        <v>0.91706484190758197</v>
      </c>
      <c r="I29" s="58"/>
      <c r="J29" s="68">
        <f t="shared" ca="1" si="92"/>
        <v>1</v>
      </c>
      <c r="K29" s="69">
        <f t="shared" ref="K29:AH29" ca="1" si="192">IF(K$12&lt;=$F29,ROUNDUP($H29+J$12*$G29,0),"")</f>
        <v>3</v>
      </c>
      <c r="L29" s="69">
        <f t="shared" ca="1" si="192"/>
        <v>5</v>
      </c>
      <c r="M29" s="69">
        <f t="shared" ca="1" si="192"/>
        <v>7</v>
      </c>
      <c r="N29" s="69">
        <f t="shared" ca="1" si="192"/>
        <v>9</v>
      </c>
      <c r="O29" s="69">
        <f t="shared" ca="1" si="192"/>
        <v>11</v>
      </c>
      <c r="P29" s="69">
        <f t="shared" ca="1" si="192"/>
        <v>13</v>
      </c>
      <c r="Q29" s="69">
        <f t="shared" ca="1" si="192"/>
        <v>15</v>
      </c>
      <c r="R29" s="69" t="str">
        <f t="shared" si="192"/>
        <v/>
      </c>
      <c r="S29" s="69" t="str">
        <f t="shared" si="192"/>
        <v/>
      </c>
      <c r="T29" s="69" t="str">
        <f t="shared" si="192"/>
        <v/>
      </c>
      <c r="U29" s="69" t="str">
        <f t="shared" si="192"/>
        <v/>
      </c>
      <c r="V29" s="69" t="str">
        <f t="shared" si="192"/>
        <v/>
      </c>
      <c r="W29" s="69" t="str">
        <f t="shared" si="192"/>
        <v/>
      </c>
      <c r="X29" s="69" t="str">
        <f t="shared" si="192"/>
        <v/>
      </c>
      <c r="Y29" s="69" t="str">
        <f t="shared" si="192"/>
        <v/>
      </c>
      <c r="Z29" s="69" t="str">
        <f t="shared" si="192"/>
        <v/>
      </c>
      <c r="AA29" s="69" t="str">
        <f t="shared" si="192"/>
        <v/>
      </c>
      <c r="AB29" s="69" t="str">
        <f t="shared" si="192"/>
        <v/>
      </c>
      <c r="AC29" s="69" t="str">
        <f t="shared" si="192"/>
        <v/>
      </c>
      <c r="AD29" s="69" t="str">
        <f t="shared" si="192"/>
        <v/>
      </c>
      <c r="AE29" s="69" t="str">
        <f t="shared" si="192"/>
        <v/>
      </c>
      <c r="AF29" s="69" t="str">
        <f t="shared" si="192"/>
        <v/>
      </c>
      <c r="AG29" s="69" t="str">
        <f t="shared" si="192"/>
        <v/>
      </c>
      <c r="AH29" s="70" t="str">
        <f t="shared" si="192"/>
        <v/>
      </c>
      <c r="AJ29" s="186">
        <f t="shared" ca="1" si="27"/>
        <v>3.4570558219859659E-3</v>
      </c>
      <c r="AL29" s="152">
        <f t="shared" ca="1" si="5"/>
        <v>1</v>
      </c>
      <c r="AM29" s="148">
        <f t="shared" ref="AM29" ca="1" si="193">IF((IF(AM$12&lt;=($AH$6*$D$6),ROUNDUP($AJ29+(AL$12*$AO$6),0),""))&lt;=($F29+$F30),(IF(AM$12&lt;=($AH$6*$D$6),ROUNDUP($AJ29+(AL$12*$AO$6),0),"")),"")</f>
        <v>3</v>
      </c>
      <c r="AN29" s="148">
        <f t="shared" ref="AN29" ca="1" si="194">IF((IF(AN$12&lt;=($AH$6*$D$6),ROUNDUP($AJ29+(AM$12*$AO$6),0),""))&lt;=($F29+$F30),(IF(AN$12&lt;=($AH$6*$D$6),ROUNDUP($AJ29+(AM$12*$AO$6),0),"")),"")</f>
        <v>5</v>
      </c>
      <c r="AO29" s="148">
        <f t="shared" ref="AO29" ca="1" si="195">IF((IF(AO$12&lt;=($AH$6*$D$6),ROUNDUP($AJ29+(AN$12*$AO$6),0),""))&lt;=($F29+$F30),(IF(AO$12&lt;=($AH$6*$D$6),ROUNDUP($AJ29+(AN$12*$AO$6),0),"")),"")</f>
        <v>7</v>
      </c>
      <c r="AP29" s="148">
        <f t="shared" ref="AP29" ca="1" si="196">IF((IF(AP$12&lt;=($AH$6*$D$6),ROUNDUP($AJ29+(AO$12*$AO$6),0),""))&lt;=($F29+$F30),(IF(AP$12&lt;=($AH$6*$D$6),ROUNDUP($AJ29+(AO$12*$AO$6),0),"")),"")</f>
        <v>9</v>
      </c>
      <c r="AQ29" s="148">
        <f t="shared" ref="AQ29" ca="1" si="197">IF((IF(AQ$12&lt;=($AH$6*$D$6),ROUNDUP($AJ29+(AP$12*$AO$6),0),""))&lt;=($F29+$F30),(IF(AQ$12&lt;=($AH$6*$D$6),ROUNDUP($AJ29+(AP$12*$AO$6),0),"")),"")</f>
        <v>11</v>
      </c>
      <c r="AR29" s="148">
        <f t="shared" ref="AR29" ca="1" si="198">IF((IF(AR$12&lt;=($AH$6*$D$6),ROUNDUP($AJ29+(AQ$12*$AO$6),0),""))&lt;=($F29+$F30),(IF(AR$12&lt;=($AH$6*$D$6),ROUNDUP($AJ29+(AQ$12*$AO$6),0),"")),"")</f>
        <v>13</v>
      </c>
      <c r="AS29" s="148">
        <f t="shared" ref="AS29" ca="1" si="199">IF((IF(AS$12&lt;=($AH$6*$D$6),ROUNDUP($AJ29+(AR$12*$AO$6),0),""))&lt;=($F29+$F30),(IF(AS$12&lt;=($AH$6*$D$6),ROUNDUP($AJ29+(AR$12*$AO$6),0),"")),"")</f>
        <v>15</v>
      </c>
      <c r="AT29" s="148">
        <f t="shared" ref="AT29" ca="1" si="200">IF((IF(AT$12&lt;=($AH$6*$D$6),ROUNDUP($AJ29+(AS$12*$AO$6),0),""))&lt;=($F29+$F30),(IF(AT$12&lt;=($AH$6*$D$6),ROUNDUP($AJ29+(AS$12*$AO$6),0),"")),"")</f>
        <v>17</v>
      </c>
      <c r="AU29" s="148">
        <f t="shared" ref="AU29" ca="1" si="201">IF((IF(AU$12&lt;=($AH$6*$D$6),ROUNDUP($AJ29+(AT$12*$AO$6),0),""))&lt;=($F29+$F30),(IF(AU$12&lt;=($AH$6*$D$6),ROUNDUP($AJ29+(AT$12*$AO$6),0),"")),"")</f>
        <v>19</v>
      </c>
      <c r="AV29" s="148" t="str">
        <f t="shared" ref="AV29" si="202">IF((IF(AV$12&lt;=($AH$6*$D$6),ROUNDUP($AJ29+(AU$12*$AO$6),0),""))&lt;=($F29+$F30),(IF(AV$12&lt;=($AH$6*$D$6),ROUNDUP($AJ29+(AU$12*$AO$6),0),"")),"")</f>
        <v/>
      </c>
      <c r="AW29" s="148" t="str">
        <f t="shared" ref="AW29" si="203">IF((IF(AW$12&lt;=($AH$6*$D$6),ROUNDUP($AJ29+(AV$12*$AO$6),0),""))&lt;=($F29+$F30),(IF(AW$12&lt;=($AH$6*$D$6),ROUNDUP($AJ29+(AV$12*$AO$6),0),"")),"")</f>
        <v/>
      </c>
      <c r="AX29" s="148" t="str">
        <f t="shared" ref="AX29" si="204">IF((IF(AX$12&lt;=($AH$6*$D$6),ROUNDUP($AJ29+(AW$12*$AO$6),0),""))&lt;=($F29+$F30),(IF(AX$12&lt;=($AH$6*$D$6),ROUNDUP($AJ29+(AW$12*$AO$6),0),"")),"")</f>
        <v/>
      </c>
      <c r="AY29" s="148" t="str">
        <f t="shared" ref="AY29" si="205">IF((IF(AY$12&lt;=($AH$6*$D$6),ROUNDUP($AJ29+(AX$12*$AO$6),0),""))&lt;=($F29+$F30),(IF(AY$12&lt;=($AH$6*$D$6),ROUNDUP($AJ29+(AX$12*$AO$6),0),"")),"")</f>
        <v/>
      </c>
      <c r="AZ29" s="150" t="str">
        <f t="shared" ref="AZ29" si="206">IF((IF(AZ$12&lt;=($AH$6*$D$6),ROUNDUP($AJ29+(AY$12*$AO$6),0),""))&lt;=($F29+$F30),(IF(AZ$12&lt;=($AH$6*$D$6),ROUNDUP($AJ29+(AY$12*$AO$6),0),"")),"")</f>
        <v/>
      </c>
      <c r="BB29" s="186">
        <f t="shared" ref="BB29" ca="1" si="207">IF(C29&gt;=$D$6,RAND()*$AO$7,RAND()*C29/$AH$7)</f>
        <v>1.3362936018314087</v>
      </c>
      <c r="BD29" s="152">
        <f t="shared" ca="1" si="86"/>
        <v>2</v>
      </c>
      <c r="BE29" s="193">
        <f t="shared" ref="BE29" ca="1" si="208">IF($C29&gt;=$AH$7,(IF(BE$12&lt;=$AH$7,ROUNDUP($BB29+(BD$12*(($F29+$F30)/$AH$7)),0),"")),(IF(BE$12&lt;=$C29,BE$12,"")))</f>
        <v>6</v>
      </c>
      <c r="BF29" s="193">
        <f t="shared" ref="BF29" ca="1" si="209">IF($C29&gt;=$AH$7,(IF(BF$12&lt;=$AH$7,ROUNDUP($BB29+(BE$12*(($F29+$F30)/$AH$7)),0),"")),(IF(BF$12&lt;=$C29,BF$12,"")))</f>
        <v>10</v>
      </c>
      <c r="BG29" s="193">
        <f t="shared" ref="BG29" ca="1" si="210">IF($C29&gt;=$AH$7,(IF(BG$12&lt;=$AH$7,ROUNDUP($BB29+(BF$12*(($F29+$F30)/$AH$7)),0),"")),(IF(BG$12&lt;=$C29,BG$12,"")))</f>
        <v>14</v>
      </c>
      <c r="BH29" s="195">
        <f t="shared" ref="BH29" ca="1" si="211">IF($C29&gt;=$AH$7,(IF(BH$12&lt;=$AH$7,ROUNDUP($BB29+(BG$12*(($F29+$F30)/$AH$7)),0),"")),(IF(BH$12&lt;=$C29,BH$12,"")))</f>
        <v>18</v>
      </c>
    </row>
    <row r="30" spans="1:60" s="18" customFormat="1" x14ac:dyDescent="0.25">
      <c r="A30" s="74" t="s">
        <v>8</v>
      </c>
      <c r="B30" s="59" t="s">
        <v>101</v>
      </c>
      <c r="C30" s="76">
        <f>C29</f>
        <v>177</v>
      </c>
      <c r="D30" s="76">
        <f>D29</f>
        <v>15</v>
      </c>
      <c r="E30" s="76">
        <f>E29</f>
        <v>162</v>
      </c>
      <c r="F30" s="68">
        <f t="shared" si="21"/>
        <v>12</v>
      </c>
      <c r="G30" s="49">
        <f t="shared" ref="G30" si="212">IF(E30&gt;0,E30/F30,"")</f>
        <v>13.5</v>
      </c>
      <c r="H30" s="85">
        <f t="shared" ca="1" si="91"/>
        <v>11.156671831847401</v>
      </c>
      <c r="I30" s="58"/>
      <c r="J30" s="68">
        <f t="shared" ca="1" si="92"/>
        <v>12</v>
      </c>
      <c r="K30" s="69">
        <f t="shared" ref="K30:AH30" ca="1" si="213">IF(K$12&lt;=$F30,ROUNDUP($H30+J$12*$G30,0),"")</f>
        <v>25</v>
      </c>
      <c r="L30" s="69">
        <f t="shared" ca="1" si="213"/>
        <v>39</v>
      </c>
      <c r="M30" s="69">
        <f t="shared" ca="1" si="213"/>
        <v>52</v>
      </c>
      <c r="N30" s="69">
        <f t="shared" ca="1" si="213"/>
        <v>66</v>
      </c>
      <c r="O30" s="69">
        <f t="shared" ca="1" si="213"/>
        <v>79</v>
      </c>
      <c r="P30" s="69">
        <f t="shared" ca="1" si="213"/>
        <v>93</v>
      </c>
      <c r="Q30" s="69">
        <f t="shared" ca="1" si="213"/>
        <v>106</v>
      </c>
      <c r="R30" s="69">
        <f t="shared" ca="1" si="213"/>
        <v>120</v>
      </c>
      <c r="S30" s="69">
        <f t="shared" ca="1" si="213"/>
        <v>133</v>
      </c>
      <c r="T30" s="69">
        <f t="shared" ca="1" si="213"/>
        <v>147</v>
      </c>
      <c r="U30" s="69">
        <f t="shared" ca="1" si="213"/>
        <v>160</v>
      </c>
      <c r="V30" s="69" t="str">
        <f t="shared" si="213"/>
        <v/>
      </c>
      <c r="W30" s="69" t="str">
        <f t="shared" si="213"/>
        <v/>
      </c>
      <c r="X30" s="69" t="str">
        <f t="shared" si="213"/>
        <v/>
      </c>
      <c r="Y30" s="69" t="str">
        <f t="shared" si="213"/>
        <v/>
      </c>
      <c r="Z30" s="69" t="str">
        <f t="shared" si="213"/>
        <v/>
      </c>
      <c r="AA30" s="69" t="str">
        <f t="shared" si="213"/>
        <v/>
      </c>
      <c r="AB30" s="69" t="str">
        <f t="shared" si="213"/>
        <v/>
      </c>
      <c r="AC30" s="69" t="str">
        <f t="shared" si="213"/>
        <v/>
      </c>
      <c r="AD30" s="69" t="str">
        <f t="shared" si="213"/>
        <v/>
      </c>
      <c r="AE30" s="69" t="str">
        <f t="shared" si="213"/>
        <v/>
      </c>
      <c r="AF30" s="69" t="str">
        <f t="shared" si="213"/>
        <v/>
      </c>
      <c r="AG30" s="69" t="str">
        <f t="shared" si="213"/>
        <v/>
      </c>
      <c r="AH30" s="70" t="str">
        <f t="shared" si="213"/>
        <v/>
      </c>
      <c r="AJ30" s="186"/>
      <c r="AL30" s="152"/>
      <c r="AM30" s="148"/>
      <c r="AN30" s="148"/>
      <c r="AO30" s="148"/>
      <c r="AP30" s="148"/>
      <c r="AQ30" s="148"/>
      <c r="AR30" s="148"/>
      <c r="AS30" s="148"/>
      <c r="AT30" s="148"/>
      <c r="AU30" s="148"/>
      <c r="AV30" s="148"/>
      <c r="AW30" s="148"/>
      <c r="AX30" s="148"/>
      <c r="AY30" s="148"/>
      <c r="AZ30" s="150"/>
      <c r="BB30" s="186"/>
      <c r="BD30" s="152"/>
      <c r="BE30" s="193"/>
      <c r="BF30" s="193"/>
      <c r="BG30" s="193"/>
      <c r="BH30" s="195"/>
    </row>
    <row r="31" spans="1:60" s="18" customFormat="1" x14ac:dyDescent="0.25">
      <c r="A31" s="74" t="s">
        <v>9</v>
      </c>
      <c r="B31" s="59" t="s">
        <v>100</v>
      </c>
      <c r="C31" s="60">
        <v>117</v>
      </c>
      <c r="D31" s="60">
        <v>5</v>
      </c>
      <c r="E31" s="76">
        <f>C31-D31</f>
        <v>112</v>
      </c>
      <c r="F31" s="68">
        <f t="shared" ref="F31" si="214">IF(D31&lt;=$K$6,D31,IF(E31&gt;=$D$6-$K$6,$K$6,IF($D$6&lt;=C31,$D$6-E31,C31-E31)))</f>
        <v>5</v>
      </c>
      <c r="G31" s="49">
        <f t="shared" ref="G31" si="215">IF(D31&gt;0,D31/F31,"")</f>
        <v>1</v>
      </c>
      <c r="H31" s="85">
        <f t="shared" ca="1" si="91"/>
        <v>0.55467593600216603</v>
      </c>
      <c r="I31" s="58"/>
      <c r="J31" s="68">
        <f t="shared" ca="1" si="92"/>
        <v>1</v>
      </c>
      <c r="K31" s="69">
        <f t="shared" ref="K31:AH31" ca="1" si="216">IF(K$12&lt;=$F31,ROUNDUP($H31+J$12*$G31,0),"")</f>
        <v>2</v>
      </c>
      <c r="L31" s="69">
        <f t="shared" ca="1" si="216"/>
        <v>3</v>
      </c>
      <c r="M31" s="69">
        <f t="shared" ca="1" si="216"/>
        <v>4</v>
      </c>
      <c r="N31" s="69">
        <f t="shared" ca="1" si="216"/>
        <v>5</v>
      </c>
      <c r="O31" s="69" t="str">
        <f t="shared" si="216"/>
        <v/>
      </c>
      <c r="P31" s="69" t="str">
        <f t="shared" si="216"/>
        <v/>
      </c>
      <c r="Q31" s="69" t="str">
        <f t="shared" si="216"/>
        <v/>
      </c>
      <c r="R31" s="69" t="str">
        <f t="shared" si="216"/>
        <v/>
      </c>
      <c r="S31" s="69" t="str">
        <f t="shared" si="216"/>
        <v/>
      </c>
      <c r="T31" s="69" t="str">
        <f t="shared" si="216"/>
        <v/>
      </c>
      <c r="U31" s="69" t="str">
        <f t="shared" si="216"/>
        <v/>
      </c>
      <c r="V31" s="69" t="str">
        <f t="shared" si="216"/>
        <v/>
      </c>
      <c r="W31" s="69" t="str">
        <f t="shared" si="216"/>
        <v/>
      </c>
      <c r="X31" s="69" t="str">
        <f t="shared" si="216"/>
        <v/>
      </c>
      <c r="Y31" s="69" t="str">
        <f t="shared" si="216"/>
        <v/>
      </c>
      <c r="Z31" s="69" t="str">
        <f t="shared" si="216"/>
        <v/>
      </c>
      <c r="AA31" s="69" t="str">
        <f t="shared" si="216"/>
        <v/>
      </c>
      <c r="AB31" s="69" t="str">
        <f t="shared" si="216"/>
        <v/>
      </c>
      <c r="AC31" s="69" t="str">
        <f t="shared" si="216"/>
        <v/>
      </c>
      <c r="AD31" s="69" t="str">
        <f t="shared" si="216"/>
        <v/>
      </c>
      <c r="AE31" s="69" t="str">
        <f t="shared" si="216"/>
        <v/>
      </c>
      <c r="AF31" s="69" t="str">
        <f t="shared" si="216"/>
        <v/>
      </c>
      <c r="AG31" s="69" t="str">
        <f t="shared" si="216"/>
        <v/>
      </c>
      <c r="AH31" s="70" t="str">
        <f t="shared" si="216"/>
        <v/>
      </c>
      <c r="AJ31" s="186">
        <f t="shared" ca="1" si="27"/>
        <v>1.2460911154061722</v>
      </c>
      <c r="AL31" s="152">
        <f t="shared" ca="1" si="5"/>
        <v>2</v>
      </c>
      <c r="AM31" s="148">
        <f t="shared" ref="AM31" ca="1" si="217">IF((IF(AM$12&lt;=($AH$6*$D$6),ROUNDUP($AJ31+(AL$12*$AO$6),0),""))&lt;=($F31+$F32),(IF(AM$12&lt;=($AH$6*$D$6),ROUNDUP($AJ31+(AL$12*$AO$6),0),"")),"")</f>
        <v>4</v>
      </c>
      <c r="AN31" s="148">
        <f t="shared" ref="AN31" ca="1" si="218">IF((IF(AN$12&lt;=($AH$6*$D$6),ROUNDUP($AJ31+(AM$12*$AO$6),0),""))&lt;=($F31+$F32),(IF(AN$12&lt;=($AH$6*$D$6),ROUNDUP($AJ31+(AM$12*$AO$6),0),"")),"")</f>
        <v>6</v>
      </c>
      <c r="AO31" s="148">
        <f t="shared" ref="AO31" ca="1" si="219">IF((IF(AO$12&lt;=($AH$6*$D$6),ROUNDUP($AJ31+(AN$12*$AO$6),0),""))&lt;=($F31+$F32),(IF(AO$12&lt;=($AH$6*$D$6),ROUNDUP($AJ31+(AN$12*$AO$6),0),"")),"")</f>
        <v>8</v>
      </c>
      <c r="AP31" s="148">
        <f t="shared" ref="AP31" ca="1" si="220">IF((IF(AP$12&lt;=($AH$6*$D$6),ROUNDUP($AJ31+(AO$12*$AO$6),0),""))&lt;=($F31+$F32),(IF(AP$12&lt;=($AH$6*$D$6),ROUNDUP($AJ31+(AO$12*$AO$6),0),"")),"")</f>
        <v>10</v>
      </c>
      <c r="AQ31" s="148">
        <f t="shared" ref="AQ31" ca="1" si="221">IF((IF(AQ$12&lt;=($AH$6*$D$6),ROUNDUP($AJ31+(AP$12*$AO$6),0),""))&lt;=($F31+$F32),(IF(AQ$12&lt;=($AH$6*$D$6),ROUNDUP($AJ31+(AP$12*$AO$6),0),"")),"")</f>
        <v>12</v>
      </c>
      <c r="AR31" s="148">
        <f t="shared" ref="AR31" ca="1" si="222">IF((IF(AR$12&lt;=($AH$6*$D$6),ROUNDUP($AJ31+(AQ$12*$AO$6),0),""))&lt;=($F31+$F32),(IF(AR$12&lt;=($AH$6*$D$6),ROUNDUP($AJ31+(AQ$12*$AO$6),0),"")),"")</f>
        <v>14</v>
      </c>
      <c r="AS31" s="148">
        <f t="shared" ref="AS31" ca="1" si="223">IF((IF(AS$12&lt;=($AH$6*$D$6),ROUNDUP($AJ31+(AR$12*$AO$6),0),""))&lt;=($F31+$F32),(IF(AS$12&lt;=($AH$6*$D$6),ROUNDUP($AJ31+(AR$12*$AO$6),0),"")),"")</f>
        <v>16</v>
      </c>
      <c r="AT31" s="148">
        <f t="shared" ref="AT31" ca="1" si="224">IF((IF(AT$12&lt;=($AH$6*$D$6),ROUNDUP($AJ31+(AS$12*$AO$6),0),""))&lt;=($F31+$F32),(IF(AT$12&lt;=($AH$6*$D$6),ROUNDUP($AJ31+(AS$12*$AO$6),0),"")),"")</f>
        <v>18</v>
      </c>
      <c r="AU31" s="148">
        <f t="shared" ref="AU31" ca="1" si="225">IF((IF(AU$12&lt;=($AH$6*$D$6),ROUNDUP($AJ31+(AT$12*$AO$6),0),""))&lt;=($F31+$F32),(IF(AU$12&lt;=($AH$6*$D$6),ROUNDUP($AJ31+(AT$12*$AO$6),0),"")),"")</f>
        <v>20</v>
      </c>
      <c r="AV31" s="148" t="str">
        <f t="shared" ref="AV31" si="226">IF((IF(AV$12&lt;=($AH$6*$D$6),ROUNDUP($AJ31+(AU$12*$AO$6),0),""))&lt;=($F31+$F32),(IF(AV$12&lt;=($AH$6*$D$6),ROUNDUP($AJ31+(AU$12*$AO$6),0),"")),"")</f>
        <v/>
      </c>
      <c r="AW31" s="148" t="str">
        <f t="shared" ref="AW31" si="227">IF((IF(AW$12&lt;=($AH$6*$D$6),ROUNDUP($AJ31+(AV$12*$AO$6),0),""))&lt;=($F31+$F32),(IF(AW$12&lt;=($AH$6*$D$6),ROUNDUP($AJ31+(AV$12*$AO$6),0),"")),"")</f>
        <v/>
      </c>
      <c r="AX31" s="148" t="str">
        <f t="shared" ref="AX31" si="228">IF((IF(AX$12&lt;=($AH$6*$D$6),ROUNDUP($AJ31+(AW$12*$AO$6),0),""))&lt;=($F31+$F32),(IF(AX$12&lt;=($AH$6*$D$6),ROUNDUP($AJ31+(AW$12*$AO$6),0),"")),"")</f>
        <v/>
      </c>
      <c r="AY31" s="148" t="str">
        <f t="shared" ref="AY31" si="229">IF((IF(AY$12&lt;=($AH$6*$D$6),ROUNDUP($AJ31+(AX$12*$AO$6),0),""))&lt;=($F31+$F32),(IF(AY$12&lt;=($AH$6*$D$6),ROUNDUP($AJ31+(AX$12*$AO$6),0),"")),"")</f>
        <v/>
      </c>
      <c r="AZ31" s="150" t="str">
        <f t="shared" ref="AZ31" si="230">IF((IF(AZ$12&lt;=($AH$6*$D$6),ROUNDUP($AJ31+(AY$12*$AO$6),0),""))&lt;=($F31+$F32),(IF(AZ$12&lt;=($AH$6*$D$6),ROUNDUP($AJ31+(AY$12*$AO$6),0),"")),"")</f>
        <v/>
      </c>
      <c r="BB31" s="186">
        <f t="shared" ref="BB31" ca="1" si="231">IF(C31&gt;=$D$6,RAND()*$AO$7,RAND()*C31/$AH$7)</f>
        <v>1.6977667929147855</v>
      </c>
      <c r="BD31" s="152">
        <f t="shared" ca="1" si="86"/>
        <v>2</v>
      </c>
      <c r="BE31" s="193">
        <f t="shared" ref="BE31" ca="1" si="232">IF($C31&gt;=$AH$7,(IF(BE$12&lt;=$AH$7,ROUNDUP($BB31+(BD$12*(($F31+$F32)/$AH$7)),0),"")),(IF(BE$12&lt;=$C31,BE$12,"")))</f>
        <v>6</v>
      </c>
      <c r="BF31" s="193">
        <f t="shared" ref="BF31" ca="1" si="233">IF($C31&gt;=$AH$7,(IF(BF$12&lt;=$AH$7,ROUNDUP($BB31+(BE$12*(($F31+$F32)/$AH$7)),0),"")),(IF(BF$12&lt;=$C31,BF$12,"")))</f>
        <v>10</v>
      </c>
      <c r="BG31" s="193">
        <f t="shared" ref="BG31" ca="1" si="234">IF($C31&gt;=$AH$7,(IF(BG$12&lt;=$AH$7,ROUNDUP($BB31+(BF$12*(($F31+$F32)/$AH$7)),0),"")),(IF(BG$12&lt;=$C31,BG$12,"")))</f>
        <v>14</v>
      </c>
      <c r="BH31" s="195">
        <f t="shared" ref="BH31" ca="1" si="235">IF($C31&gt;=$AH$7,(IF(BH$12&lt;=$AH$7,ROUNDUP($BB31+(BG$12*(($F31+$F32)/$AH$7)),0),"")),(IF(BH$12&lt;=$C31,BH$12,"")))</f>
        <v>18</v>
      </c>
    </row>
    <row r="32" spans="1:60" s="18" customFormat="1" x14ac:dyDescent="0.25">
      <c r="A32" s="74" t="s">
        <v>9</v>
      </c>
      <c r="B32" s="59" t="s">
        <v>101</v>
      </c>
      <c r="C32" s="76">
        <f>C31</f>
        <v>117</v>
      </c>
      <c r="D32" s="76">
        <f>D31</f>
        <v>5</v>
      </c>
      <c r="E32" s="76">
        <f>E31</f>
        <v>112</v>
      </c>
      <c r="F32" s="68">
        <f t="shared" si="21"/>
        <v>15</v>
      </c>
      <c r="G32" s="49">
        <f t="shared" ref="G32" si="236">IF(E32&gt;0,E32/F32,"")</f>
        <v>7.4666666666666668</v>
      </c>
      <c r="H32" s="85">
        <f t="shared" ca="1" si="91"/>
        <v>2.9100216364688261</v>
      </c>
      <c r="I32" s="58"/>
      <c r="J32" s="68">
        <f t="shared" ca="1" si="92"/>
        <v>3</v>
      </c>
      <c r="K32" s="69">
        <f t="shared" ref="K32:AH32" ca="1" si="237">IF(K$12&lt;=$F32,ROUNDUP($H32+J$12*$G32,0),"")</f>
        <v>11</v>
      </c>
      <c r="L32" s="69">
        <f t="shared" ca="1" si="237"/>
        <v>18</v>
      </c>
      <c r="M32" s="69">
        <f t="shared" ca="1" si="237"/>
        <v>26</v>
      </c>
      <c r="N32" s="69">
        <f t="shared" ca="1" si="237"/>
        <v>33</v>
      </c>
      <c r="O32" s="69">
        <f t="shared" ca="1" si="237"/>
        <v>41</v>
      </c>
      <c r="P32" s="69">
        <f t="shared" ca="1" si="237"/>
        <v>48</v>
      </c>
      <c r="Q32" s="69">
        <f t="shared" ca="1" si="237"/>
        <v>56</v>
      </c>
      <c r="R32" s="69">
        <f t="shared" ca="1" si="237"/>
        <v>63</v>
      </c>
      <c r="S32" s="69">
        <f t="shared" ca="1" si="237"/>
        <v>71</v>
      </c>
      <c r="T32" s="69">
        <f t="shared" ca="1" si="237"/>
        <v>78</v>
      </c>
      <c r="U32" s="69">
        <f t="shared" ca="1" si="237"/>
        <v>86</v>
      </c>
      <c r="V32" s="69">
        <f t="shared" ca="1" si="237"/>
        <v>93</v>
      </c>
      <c r="W32" s="69">
        <f t="shared" ca="1" si="237"/>
        <v>100</v>
      </c>
      <c r="X32" s="69">
        <f t="shared" ca="1" si="237"/>
        <v>108</v>
      </c>
      <c r="Y32" s="69" t="str">
        <f t="shared" si="237"/>
        <v/>
      </c>
      <c r="Z32" s="69" t="str">
        <f t="shared" si="237"/>
        <v/>
      </c>
      <c r="AA32" s="69" t="str">
        <f t="shared" si="237"/>
        <v/>
      </c>
      <c r="AB32" s="69" t="str">
        <f t="shared" si="237"/>
        <v/>
      </c>
      <c r="AC32" s="69" t="str">
        <f t="shared" si="237"/>
        <v/>
      </c>
      <c r="AD32" s="69" t="str">
        <f t="shared" si="237"/>
        <v/>
      </c>
      <c r="AE32" s="69" t="str">
        <f t="shared" si="237"/>
        <v/>
      </c>
      <c r="AF32" s="69" t="str">
        <f t="shared" si="237"/>
        <v/>
      </c>
      <c r="AG32" s="69" t="str">
        <f t="shared" si="237"/>
        <v/>
      </c>
      <c r="AH32" s="70" t="str">
        <f t="shared" si="237"/>
        <v/>
      </c>
      <c r="AJ32" s="186"/>
      <c r="AL32" s="152"/>
      <c r="AM32" s="148"/>
      <c r="AN32" s="148"/>
      <c r="AO32" s="148"/>
      <c r="AP32" s="148"/>
      <c r="AQ32" s="148"/>
      <c r="AR32" s="148"/>
      <c r="AS32" s="148"/>
      <c r="AT32" s="148"/>
      <c r="AU32" s="148"/>
      <c r="AV32" s="148"/>
      <c r="AW32" s="148"/>
      <c r="AX32" s="148"/>
      <c r="AY32" s="148"/>
      <c r="AZ32" s="150"/>
      <c r="BB32" s="186"/>
      <c r="BD32" s="152"/>
      <c r="BE32" s="193"/>
      <c r="BF32" s="193"/>
      <c r="BG32" s="193"/>
      <c r="BH32" s="195"/>
    </row>
    <row r="33" spans="1:60" s="18" customFormat="1" x14ac:dyDescent="0.25">
      <c r="A33" s="74" t="s">
        <v>10</v>
      </c>
      <c r="B33" s="59" t="s">
        <v>100</v>
      </c>
      <c r="C33" s="60">
        <v>95</v>
      </c>
      <c r="D33" s="60">
        <v>3</v>
      </c>
      <c r="E33" s="76">
        <f>C33-D33</f>
        <v>92</v>
      </c>
      <c r="F33" s="68">
        <f t="shared" ref="F33" si="238">IF(D33&lt;=$K$6,D33,IF(E33&gt;=$D$6-$K$6,$K$6,IF($D$6&lt;=C33,$D$6-E33,C33-E33)))</f>
        <v>3</v>
      </c>
      <c r="G33" s="49">
        <f t="shared" ref="G33" si="239">IF(D33&gt;0,D33/F33,"")</f>
        <v>1</v>
      </c>
      <c r="H33" s="85">
        <f t="shared" ca="1" si="91"/>
        <v>0.9196896547929575</v>
      </c>
      <c r="I33" s="58"/>
      <c r="J33" s="68">
        <f t="shared" ca="1" si="92"/>
        <v>1</v>
      </c>
      <c r="K33" s="69">
        <f t="shared" ref="K33:AH33" ca="1" si="240">IF(K$12&lt;=$F33,ROUNDUP($H33+J$12*$G33,0),"")</f>
        <v>2</v>
      </c>
      <c r="L33" s="69">
        <f t="shared" ca="1" si="240"/>
        <v>3</v>
      </c>
      <c r="M33" s="69" t="str">
        <f t="shared" si="240"/>
        <v/>
      </c>
      <c r="N33" s="69" t="str">
        <f t="shared" si="240"/>
        <v/>
      </c>
      <c r="O33" s="69" t="str">
        <f t="shared" si="240"/>
        <v/>
      </c>
      <c r="P33" s="69" t="str">
        <f t="shared" si="240"/>
        <v/>
      </c>
      <c r="Q33" s="69" t="str">
        <f t="shared" si="240"/>
        <v/>
      </c>
      <c r="R33" s="69" t="str">
        <f t="shared" si="240"/>
        <v/>
      </c>
      <c r="S33" s="69" t="str">
        <f t="shared" si="240"/>
        <v/>
      </c>
      <c r="T33" s="69" t="str">
        <f t="shared" si="240"/>
        <v/>
      </c>
      <c r="U33" s="69" t="str">
        <f t="shared" si="240"/>
        <v/>
      </c>
      <c r="V33" s="69" t="str">
        <f t="shared" si="240"/>
        <v/>
      </c>
      <c r="W33" s="69" t="str">
        <f t="shared" si="240"/>
        <v/>
      </c>
      <c r="X33" s="69" t="str">
        <f t="shared" si="240"/>
        <v/>
      </c>
      <c r="Y33" s="69" t="str">
        <f t="shared" si="240"/>
        <v/>
      </c>
      <c r="Z33" s="69" t="str">
        <f t="shared" si="240"/>
        <v/>
      </c>
      <c r="AA33" s="69" t="str">
        <f t="shared" si="240"/>
        <v/>
      </c>
      <c r="AB33" s="69" t="str">
        <f t="shared" si="240"/>
        <v/>
      </c>
      <c r="AC33" s="69" t="str">
        <f t="shared" si="240"/>
        <v/>
      </c>
      <c r="AD33" s="69" t="str">
        <f t="shared" si="240"/>
        <v/>
      </c>
      <c r="AE33" s="69" t="str">
        <f t="shared" si="240"/>
        <v/>
      </c>
      <c r="AF33" s="69" t="str">
        <f t="shared" si="240"/>
        <v/>
      </c>
      <c r="AG33" s="69" t="str">
        <f t="shared" si="240"/>
        <v/>
      </c>
      <c r="AH33" s="70" t="str">
        <f t="shared" si="240"/>
        <v/>
      </c>
      <c r="AJ33" s="186">
        <f t="shared" ca="1" si="27"/>
        <v>0.52750487945692481</v>
      </c>
      <c r="AL33" s="152">
        <f t="shared" ca="1" si="5"/>
        <v>1</v>
      </c>
      <c r="AM33" s="148">
        <f t="shared" ref="AM33" ca="1" si="241">IF((IF(AM$12&lt;=($AH$6*$D$6),ROUNDUP($AJ33+(AL$12*$AO$6),0),""))&lt;=($F33+$F34),(IF(AM$12&lt;=($AH$6*$D$6),ROUNDUP($AJ33+(AL$12*$AO$6),0),"")),"")</f>
        <v>3</v>
      </c>
      <c r="AN33" s="148">
        <f t="shared" ref="AN33" ca="1" si="242">IF((IF(AN$12&lt;=($AH$6*$D$6),ROUNDUP($AJ33+(AM$12*$AO$6),0),""))&lt;=($F33+$F34),(IF(AN$12&lt;=($AH$6*$D$6),ROUNDUP($AJ33+(AM$12*$AO$6),0),"")),"")</f>
        <v>5</v>
      </c>
      <c r="AO33" s="148">
        <f t="shared" ref="AO33" ca="1" si="243">IF((IF(AO$12&lt;=($AH$6*$D$6),ROUNDUP($AJ33+(AN$12*$AO$6),0),""))&lt;=($F33+$F34),(IF(AO$12&lt;=($AH$6*$D$6),ROUNDUP($AJ33+(AN$12*$AO$6),0),"")),"")</f>
        <v>7</v>
      </c>
      <c r="AP33" s="148">
        <f t="shared" ref="AP33" ca="1" si="244">IF((IF(AP$12&lt;=($AH$6*$D$6),ROUNDUP($AJ33+(AO$12*$AO$6),0),""))&lt;=($F33+$F34),(IF(AP$12&lt;=($AH$6*$D$6),ROUNDUP($AJ33+(AO$12*$AO$6),0),"")),"")</f>
        <v>9</v>
      </c>
      <c r="AQ33" s="148">
        <f t="shared" ref="AQ33" ca="1" si="245">IF((IF(AQ$12&lt;=($AH$6*$D$6),ROUNDUP($AJ33+(AP$12*$AO$6),0),""))&lt;=($F33+$F34),(IF(AQ$12&lt;=($AH$6*$D$6),ROUNDUP($AJ33+(AP$12*$AO$6),0),"")),"")</f>
        <v>11</v>
      </c>
      <c r="AR33" s="148">
        <f t="shared" ref="AR33" ca="1" si="246">IF((IF(AR$12&lt;=($AH$6*$D$6),ROUNDUP($AJ33+(AQ$12*$AO$6),0),""))&lt;=($F33+$F34),(IF(AR$12&lt;=($AH$6*$D$6),ROUNDUP($AJ33+(AQ$12*$AO$6),0),"")),"")</f>
        <v>13</v>
      </c>
      <c r="AS33" s="148">
        <f t="shared" ref="AS33" ca="1" si="247">IF((IF(AS$12&lt;=($AH$6*$D$6),ROUNDUP($AJ33+(AR$12*$AO$6),0),""))&lt;=($F33+$F34),(IF(AS$12&lt;=($AH$6*$D$6),ROUNDUP($AJ33+(AR$12*$AO$6),0),"")),"")</f>
        <v>15</v>
      </c>
      <c r="AT33" s="148">
        <f t="shared" ref="AT33" ca="1" si="248">IF((IF(AT$12&lt;=($AH$6*$D$6),ROUNDUP($AJ33+(AS$12*$AO$6),0),""))&lt;=($F33+$F34),(IF(AT$12&lt;=($AH$6*$D$6),ROUNDUP($AJ33+(AS$12*$AO$6),0),"")),"")</f>
        <v>17</v>
      </c>
      <c r="AU33" s="148">
        <f t="shared" ref="AU33" ca="1" si="249">IF((IF(AU$12&lt;=($AH$6*$D$6),ROUNDUP($AJ33+(AT$12*$AO$6),0),""))&lt;=($F33+$F34),(IF(AU$12&lt;=($AH$6*$D$6),ROUNDUP($AJ33+(AT$12*$AO$6),0),"")),"")</f>
        <v>19</v>
      </c>
      <c r="AV33" s="148" t="str">
        <f t="shared" ref="AV33" si="250">IF((IF(AV$12&lt;=($AH$6*$D$6),ROUNDUP($AJ33+(AU$12*$AO$6),0),""))&lt;=($F33+$F34),(IF(AV$12&lt;=($AH$6*$D$6),ROUNDUP($AJ33+(AU$12*$AO$6),0),"")),"")</f>
        <v/>
      </c>
      <c r="AW33" s="148" t="str">
        <f t="shared" ref="AW33" si="251">IF((IF(AW$12&lt;=($AH$6*$D$6),ROUNDUP($AJ33+(AV$12*$AO$6),0),""))&lt;=($F33+$F34),(IF(AW$12&lt;=($AH$6*$D$6),ROUNDUP($AJ33+(AV$12*$AO$6),0),"")),"")</f>
        <v/>
      </c>
      <c r="AX33" s="148" t="str">
        <f t="shared" ref="AX33" si="252">IF((IF(AX$12&lt;=($AH$6*$D$6),ROUNDUP($AJ33+(AW$12*$AO$6),0),""))&lt;=($F33+$F34),(IF(AX$12&lt;=($AH$6*$D$6),ROUNDUP($AJ33+(AW$12*$AO$6),0),"")),"")</f>
        <v/>
      </c>
      <c r="AY33" s="148" t="str">
        <f t="shared" ref="AY33" si="253">IF((IF(AY$12&lt;=($AH$6*$D$6),ROUNDUP($AJ33+(AX$12*$AO$6),0),""))&lt;=($F33+$F34),(IF(AY$12&lt;=($AH$6*$D$6),ROUNDUP($AJ33+(AX$12*$AO$6),0),"")),"")</f>
        <v/>
      </c>
      <c r="AZ33" s="150" t="str">
        <f t="shared" ref="AZ33" si="254">IF((IF(AZ$12&lt;=($AH$6*$D$6),ROUNDUP($AJ33+(AY$12*$AO$6),0),""))&lt;=($F33+$F34),(IF(AZ$12&lt;=($AH$6*$D$6),ROUNDUP($AJ33+(AY$12*$AO$6),0),"")),"")</f>
        <v/>
      </c>
      <c r="BB33" s="186">
        <f t="shared" ref="BB33" ca="1" si="255">IF(C33&gt;=$D$6,RAND()*$AO$7,RAND()*C33/$AH$7)</f>
        <v>2.5197644651878264</v>
      </c>
      <c r="BD33" s="152">
        <f t="shared" ca="1" si="86"/>
        <v>3</v>
      </c>
      <c r="BE33" s="193">
        <f t="shared" ref="BE33" ca="1" si="256">IF($C33&gt;=$AH$7,(IF(BE$12&lt;=$AH$7,ROUNDUP($BB33+(BD$12*(($F33+$F34)/$AH$7)),0),"")),(IF(BE$12&lt;=$C33,BE$12,"")))</f>
        <v>7</v>
      </c>
      <c r="BF33" s="193">
        <f t="shared" ref="BF33" ca="1" si="257">IF($C33&gt;=$AH$7,(IF(BF$12&lt;=$AH$7,ROUNDUP($BB33+(BE$12*(($F33+$F34)/$AH$7)),0),"")),(IF(BF$12&lt;=$C33,BF$12,"")))</f>
        <v>11</v>
      </c>
      <c r="BG33" s="193">
        <f t="shared" ref="BG33" ca="1" si="258">IF($C33&gt;=$AH$7,(IF(BG$12&lt;=$AH$7,ROUNDUP($BB33+(BF$12*(($F33+$F34)/$AH$7)),0),"")),(IF(BG$12&lt;=$C33,BG$12,"")))</f>
        <v>15</v>
      </c>
      <c r="BH33" s="195">
        <f t="shared" ref="BH33" ca="1" si="259">IF($C33&gt;=$AH$7,(IF(BH$12&lt;=$AH$7,ROUNDUP($BB33+(BG$12*(($F33+$F34)/$AH$7)),0),"")),(IF(BH$12&lt;=$C33,BH$12,"")))</f>
        <v>19</v>
      </c>
    </row>
    <row r="34" spans="1:60" s="18" customFormat="1" x14ac:dyDescent="0.25">
      <c r="A34" s="74" t="s">
        <v>10</v>
      </c>
      <c r="B34" s="59" t="s">
        <v>101</v>
      </c>
      <c r="C34" s="76">
        <f>C33</f>
        <v>95</v>
      </c>
      <c r="D34" s="76">
        <f>D33</f>
        <v>3</v>
      </c>
      <c r="E34" s="76">
        <f>E33</f>
        <v>92</v>
      </c>
      <c r="F34" s="68">
        <f t="shared" si="21"/>
        <v>17</v>
      </c>
      <c r="G34" s="49">
        <f t="shared" ref="G34" si="260">IF(E34&gt;0,E34/F34,"")</f>
        <v>5.4117647058823533</v>
      </c>
      <c r="H34" s="85">
        <f t="shared" ca="1" si="91"/>
        <v>3.7746704501552868</v>
      </c>
      <c r="I34" s="58"/>
      <c r="J34" s="68">
        <f t="shared" ca="1" si="92"/>
        <v>4</v>
      </c>
      <c r="K34" s="69">
        <f t="shared" ref="K34:AH34" ca="1" si="261">IF(K$12&lt;=$F34,ROUNDUP($H34+J$12*$G34,0),"")</f>
        <v>10</v>
      </c>
      <c r="L34" s="69">
        <f t="shared" ca="1" si="261"/>
        <v>15</v>
      </c>
      <c r="M34" s="69">
        <f t="shared" ca="1" si="261"/>
        <v>21</v>
      </c>
      <c r="N34" s="69">
        <f t="shared" ca="1" si="261"/>
        <v>26</v>
      </c>
      <c r="O34" s="69">
        <f t="shared" ca="1" si="261"/>
        <v>31</v>
      </c>
      <c r="P34" s="69">
        <f t="shared" ca="1" si="261"/>
        <v>37</v>
      </c>
      <c r="Q34" s="69">
        <f t="shared" ca="1" si="261"/>
        <v>42</v>
      </c>
      <c r="R34" s="69">
        <f t="shared" ca="1" si="261"/>
        <v>48</v>
      </c>
      <c r="S34" s="69">
        <f t="shared" ca="1" si="261"/>
        <v>53</v>
      </c>
      <c r="T34" s="69">
        <f t="shared" ca="1" si="261"/>
        <v>58</v>
      </c>
      <c r="U34" s="69">
        <f t="shared" ca="1" si="261"/>
        <v>64</v>
      </c>
      <c r="V34" s="69">
        <f t="shared" ca="1" si="261"/>
        <v>69</v>
      </c>
      <c r="W34" s="69">
        <f t="shared" ca="1" si="261"/>
        <v>75</v>
      </c>
      <c r="X34" s="69">
        <f t="shared" ca="1" si="261"/>
        <v>80</v>
      </c>
      <c r="Y34" s="69">
        <f t="shared" ca="1" si="261"/>
        <v>85</v>
      </c>
      <c r="Z34" s="69">
        <f t="shared" ca="1" si="261"/>
        <v>91</v>
      </c>
      <c r="AA34" s="69" t="str">
        <f t="shared" si="261"/>
        <v/>
      </c>
      <c r="AB34" s="69" t="str">
        <f t="shared" si="261"/>
        <v/>
      </c>
      <c r="AC34" s="69" t="str">
        <f t="shared" si="261"/>
        <v/>
      </c>
      <c r="AD34" s="69" t="str">
        <f t="shared" si="261"/>
        <v/>
      </c>
      <c r="AE34" s="69" t="str">
        <f t="shared" si="261"/>
        <v/>
      </c>
      <c r="AF34" s="69" t="str">
        <f t="shared" si="261"/>
        <v/>
      </c>
      <c r="AG34" s="69" t="str">
        <f t="shared" si="261"/>
        <v/>
      </c>
      <c r="AH34" s="70" t="str">
        <f t="shared" si="261"/>
        <v/>
      </c>
      <c r="AJ34" s="186"/>
      <c r="AL34" s="152"/>
      <c r="AM34" s="148"/>
      <c r="AN34" s="148"/>
      <c r="AO34" s="148"/>
      <c r="AP34" s="148"/>
      <c r="AQ34" s="148"/>
      <c r="AR34" s="148"/>
      <c r="AS34" s="148"/>
      <c r="AT34" s="148"/>
      <c r="AU34" s="148"/>
      <c r="AV34" s="148"/>
      <c r="AW34" s="148"/>
      <c r="AX34" s="148"/>
      <c r="AY34" s="148"/>
      <c r="AZ34" s="150"/>
      <c r="BB34" s="186"/>
      <c r="BD34" s="152"/>
      <c r="BE34" s="193"/>
      <c r="BF34" s="193"/>
      <c r="BG34" s="193"/>
      <c r="BH34" s="195"/>
    </row>
    <row r="35" spans="1:60" s="18" customFormat="1" x14ac:dyDescent="0.25">
      <c r="A35" s="74" t="s">
        <v>11</v>
      </c>
      <c r="B35" s="59" t="s">
        <v>100</v>
      </c>
      <c r="C35" s="60">
        <v>147</v>
      </c>
      <c r="D35" s="60">
        <v>14</v>
      </c>
      <c r="E35" s="76">
        <f>C35-D35</f>
        <v>133</v>
      </c>
      <c r="F35" s="68">
        <f t="shared" ref="F35" si="262">IF(D35&lt;=$K$6,D35,IF(E35&gt;=$D$6-$K$6,$K$6,IF($D$6&lt;=C35,$D$6-E35,C35-E35)))</f>
        <v>8</v>
      </c>
      <c r="G35" s="49">
        <f t="shared" ref="G35" si="263">IF(D35&gt;0,D35/F35,"")</f>
        <v>1.75</v>
      </c>
      <c r="H35" s="85">
        <f t="shared" ca="1" si="91"/>
        <v>0.84422309035469367</v>
      </c>
      <c r="I35" s="58"/>
      <c r="J35" s="68">
        <f t="shared" ca="1" si="92"/>
        <v>1</v>
      </c>
      <c r="K35" s="69">
        <f t="shared" ref="K35:AH35" ca="1" si="264">IF(K$12&lt;=$F35,ROUNDUP($H35+J$12*$G35,0),"")</f>
        <v>3</v>
      </c>
      <c r="L35" s="69">
        <f t="shared" ca="1" si="264"/>
        <v>5</v>
      </c>
      <c r="M35" s="69">
        <f t="shared" ca="1" si="264"/>
        <v>7</v>
      </c>
      <c r="N35" s="69">
        <f t="shared" ca="1" si="264"/>
        <v>8</v>
      </c>
      <c r="O35" s="69">
        <f t="shared" ca="1" si="264"/>
        <v>10</v>
      </c>
      <c r="P35" s="69">
        <f t="shared" ca="1" si="264"/>
        <v>12</v>
      </c>
      <c r="Q35" s="69">
        <f t="shared" ca="1" si="264"/>
        <v>14</v>
      </c>
      <c r="R35" s="69" t="str">
        <f t="shared" si="264"/>
        <v/>
      </c>
      <c r="S35" s="69" t="str">
        <f t="shared" si="264"/>
        <v/>
      </c>
      <c r="T35" s="69" t="str">
        <f t="shared" si="264"/>
        <v/>
      </c>
      <c r="U35" s="69" t="str">
        <f t="shared" si="264"/>
        <v/>
      </c>
      <c r="V35" s="69" t="str">
        <f t="shared" si="264"/>
        <v/>
      </c>
      <c r="W35" s="69" t="str">
        <f t="shared" si="264"/>
        <v/>
      </c>
      <c r="X35" s="69" t="str">
        <f t="shared" si="264"/>
        <v/>
      </c>
      <c r="Y35" s="69" t="str">
        <f t="shared" si="264"/>
        <v/>
      </c>
      <c r="Z35" s="69" t="str">
        <f t="shared" si="264"/>
        <v/>
      </c>
      <c r="AA35" s="69" t="str">
        <f t="shared" si="264"/>
        <v/>
      </c>
      <c r="AB35" s="69" t="str">
        <f t="shared" si="264"/>
        <v/>
      </c>
      <c r="AC35" s="69" t="str">
        <f t="shared" si="264"/>
        <v/>
      </c>
      <c r="AD35" s="69" t="str">
        <f t="shared" si="264"/>
        <v/>
      </c>
      <c r="AE35" s="69" t="str">
        <f t="shared" si="264"/>
        <v/>
      </c>
      <c r="AF35" s="69" t="str">
        <f t="shared" si="264"/>
        <v/>
      </c>
      <c r="AG35" s="69" t="str">
        <f t="shared" si="264"/>
        <v/>
      </c>
      <c r="AH35" s="70" t="str">
        <f t="shared" si="264"/>
        <v/>
      </c>
      <c r="AJ35" s="186">
        <f t="shared" ca="1" si="27"/>
        <v>1.7982464576930384</v>
      </c>
      <c r="AL35" s="152">
        <f t="shared" ca="1" si="5"/>
        <v>2</v>
      </c>
      <c r="AM35" s="148">
        <f t="shared" ref="AM35" ca="1" si="265">IF((IF(AM$12&lt;=($AH$6*$D$6),ROUNDUP($AJ35+(AL$12*$AO$6),0),""))&lt;=($F35+$F36),(IF(AM$12&lt;=($AH$6*$D$6),ROUNDUP($AJ35+(AL$12*$AO$6),0),"")),"")</f>
        <v>4</v>
      </c>
      <c r="AN35" s="148">
        <f t="shared" ref="AN35" ca="1" si="266">IF((IF(AN$12&lt;=($AH$6*$D$6),ROUNDUP($AJ35+(AM$12*$AO$6),0),""))&lt;=($F35+$F36),(IF(AN$12&lt;=($AH$6*$D$6),ROUNDUP($AJ35+(AM$12*$AO$6),0),"")),"")</f>
        <v>6</v>
      </c>
      <c r="AO35" s="148">
        <f t="shared" ref="AO35" ca="1" si="267">IF((IF(AO$12&lt;=($AH$6*$D$6),ROUNDUP($AJ35+(AN$12*$AO$6),0),""))&lt;=($F35+$F36),(IF(AO$12&lt;=($AH$6*$D$6),ROUNDUP($AJ35+(AN$12*$AO$6),0),"")),"")</f>
        <v>8</v>
      </c>
      <c r="AP35" s="148">
        <f t="shared" ref="AP35" ca="1" si="268">IF((IF(AP$12&lt;=($AH$6*$D$6),ROUNDUP($AJ35+(AO$12*$AO$6),0),""))&lt;=($F35+$F36),(IF(AP$12&lt;=($AH$6*$D$6),ROUNDUP($AJ35+(AO$12*$AO$6),0),"")),"")</f>
        <v>10</v>
      </c>
      <c r="AQ35" s="148">
        <f t="shared" ref="AQ35" ca="1" si="269">IF((IF(AQ$12&lt;=($AH$6*$D$6),ROUNDUP($AJ35+(AP$12*$AO$6),0),""))&lt;=($F35+$F36),(IF(AQ$12&lt;=($AH$6*$D$6),ROUNDUP($AJ35+(AP$12*$AO$6),0),"")),"")</f>
        <v>12</v>
      </c>
      <c r="AR35" s="148">
        <f t="shared" ref="AR35" ca="1" si="270">IF((IF(AR$12&lt;=($AH$6*$D$6),ROUNDUP($AJ35+(AQ$12*$AO$6),0),""))&lt;=($F35+$F36),(IF(AR$12&lt;=($AH$6*$D$6),ROUNDUP($AJ35+(AQ$12*$AO$6),0),"")),"")</f>
        <v>14</v>
      </c>
      <c r="AS35" s="148">
        <f t="shared" ref="AS35" ca="1" si="271">IF((IF(AS$12&lt;=($AH$6*$D$6),ROUNDUP($AJ35+(AR$12*$AO$6),0),""))&lt;=($F35+$F36),(IF(AS$12&lt;=($AH$6*$D$6),ROUNDUP($AJ35+(AR$12*$AO$6),0),"")),"")</f>
        <v>16</v>
      </c>
      <c r="AT35" s="148">
        <f t="shared" ref="AT35" ca="1" si="272">IF((IF(AT$12&lt;=($AH$6*$D$6),ROUNDUP($AJ35+(AS$12*$AO$6),0),""))&lt;=($F35+$F36),(IF(AT$12&lt;=($AH$6*$D$6),ROUNDUP($AJ35+(AS$12*$AO$6),0),"")),"")</f>
        <v>18</v>
      </c>
      <c r="AU35" s="148">
        <f t="shared" ref="AU35" ca="1" si="273">IF((IF(AU$12&lt;=($AH$6*$D$6),ROUNDUP($AJ35+(AT$12*$AO$6),0),""))&lt;=($F35+$F36),(IF(AU$12&lt;=($AH$6*$D$6),ROUNDUP($AJ35+(AT$12*$AO$6),0),"")),"")</f>
        <v>20</v>
      </c>
      <c r="AV35" s="148" t="str">
        <f t="shared" ref="AV35" si="274">IF((IF(AV$12&lt;=($AH$6*$D$6),ROUNDUP($AJ35+(AU$12*$AO$6),0),""))&lt;=($F35+$F36),(IF(AV$12&lt;=($AH$6*$D$6),ROUNDUP($AJ35+(AU$12*$AO$6),0),"")),"")</f>
        <v/>
      </c>
      <c r="AW35" s="148" t="str">
        <f t="shared" ref="AW35" si="275">IF((IF(AW$12&lt;=($AH$6*$D$6),ROUNDUP($AJ35+(AV$12*$AO$6),0),""))&lt;=($F35+$F36),(IF(AW$12&lt;=($AH$6*$D$6),ROUNDUP($AJ35+(AV$12*$AO$6),0),"")),"")</f>
        <v/>
      </c>
      <c r="AX35" s="148" t="str">
        <f t="shared" ref="AX35" si="276">IF((IF(AX$12&lt;=($AH$6*$D$6),ROUNDUP($AJ35+(AW$12*$AO$6),0),""))&lt;=($F35+$F36),(IF(AX$12&lt;=($AH$6*$D$6),ROUNDUP($AJ35+(AW$12*$AO$6),0),"")),"")</f>
        <v/>
      </c>
      <c r="AY35" s="148" t="str">
        <f t="shared" ref="AY35" si="277">IF((IF(AY$12&lt;=($AH$6*$D$6),ROUNDUP($AJ35+(AX$12*$AO$6),0),""))&lt;=($F35+$F36),(IF(AY$12&lt;=($AH$6*$D$6),ROUNDUP($AJ35+(AX$12*$AO$6),0),"")),"")</f>
        <v/>
      </c>
      <c r="AZ35" s="150" t="str">
        <f t="shared" ref="AZ35" si="278">IF((IF(AZ$12&lt;=($AH$6*$D$6),ROUNDUP($AJ35+(AY$12*$AO$6),0),""))&lt;=($F35+$F36),(IF(AZ$12&lt;=($AH$6*$D$6),ROUNDUP($AJ35+(AY$12*$AO$6),0),"")),"")</f>
        <v/>
      </c>
      <c r="BB35" s="186">
        <f t="shared" ref="BB35" ca="1" si="279">IF(C35&gt;=$D$6,RAND()*$AO$7,RAND()*C35/$AH$7)</f>
        <v>1.3880966818303162</v>
      </c>
      <c r="BD35" s="152">
        <f t="shared" ca="1" si="86"/>
        <v>2</v>
      </c>
      <c r="BE35" s="193">
        <f t="shared" ref="BE35" ca="1" si="280">IF($C35&gt;=$AH$7,(IF(BE$12&lt;=$AH$7,ROUNDUP($BB35+(BD$12*(($F35+$F36)/$AH$7)),0),"")),(IF(BE$12&lt;=$C35,BE$12,"")))</f>
        <v>6</v>
      </c>
      <c r="BF35" s="193">
        <f t="shared" ref="BF35" ca="1" si="281">IF($C35&gt;=$AH$7,(IF(BF$12&lt;=$AH$7,ROUNDUP($BB35+(BE$12*(($F35+$F36)/$AH$7)),0),"")),(IF(BF$12&lt;=$C35,BF$12,"")))</f>
        <v>10</v>
      </c>
      <c r="BG35" s="193">
        <f t="shared" ref="BG35" ca="1" si="282">IF($C35&gt;=$AH$7,(IF(BG$12&lt;=$AH$7,ROUNDUP($BB35+(BF$12*(($F35+$F36)/$AH$7)),0),"")),(IF(BG$12&lt;=$C35,BG$12,"")))</f>
        <v>14</v>
      </c>
      <c r="BH35" s="195">
        <f t="shared" ref="BH35" ca="1" si="283">IF($C35&gt;=$AH$7,(IF(BH$12&lt;=$AH$7,ROUNDUP($BB35+(BG$12*(($F35+$F36)/$AH$7)),0),"")),(IF(BH$12&lt;=$C35,BH$12,"")))</f>
        <v>18</v>
      </c>
    </row>
    <row r="36" spans="1:60" s="18" customFormat="1" x14ac:dyDescent="0.25">
      <c r="A36" s="74" t="s">
        <v>11</v>
      </c>
      <c r="B36" s="59" t="s">
        <v>101</v>
      </c>
      <c r="C36" s="76">
        <f>C35</f>
        <v>147</v>
      </c>
      <c r="D36" s="76">
        <f>D35</f>
        <v>14</v>
      </c>
      <c r="E36" s="76">
        <f>E35</f>
        <v>133</v>
      </c>
      <c r="F36" s="68">
        <f t="shared" si="21"/>
        <v>12</v>
      </c>
      <c r="G36" s="49">
        <f t="shared" ref="G36" si="284">IF(E36&gt;0,E36/F36,"")</f>
        <v>11.083333333333334</v>
      </c>
      <c r="H36" s="85">
        <f t="shared" ca="1" si="91"/>
        <v>2.9273145684245541</v>
      </c>
      <c r="I36" s="58"/>
      <c r="J36" s="68">
        <f t="shared" ca="1" si="92"/>
        <v>3</v>
      </c>
      <c r="K36" s="69">
        <f t="shared" ref="K36:AH36" ca="1" si="285">IF(K$12&lt;=$F36,ROUNDUP($H36+J$12*$G36,0),"")</f>
        <v>15</v>
      </c>
      <c r="L36" s="69">
        <f t="shared" ca="1" si="285"/>
        <v>26</v>
      </c>
      <c r="M36" s="69">
        <f t="shared" ca="1" si="285"/>
        <v>37</v>
      </c>
      <c r="N36" s="69">
        <f t="shared" ca="1" si="285"/>
        <v>48</v>
      </c>
      <c r="O36" s="69">
        <f t="shared" ca="1" si="285"/>
        <v>59</v>
      </c>
      <c r="P36" s="69">
        <f t="shared" ca="1" si="285"/>
        <v>70</v>
      </c>
      <c r="Q36" s="69">
        <f t="shared" ca="1" si="285"/>
        <v>81</v>
      </c>
      <c r="R36" s="69">
        <f t="shared" ca="1" si="285"/>
        <v>92</v>
      </c>
      <c r="S36" s="69">
        <f t="shared" ca="1" si="285"/>
        <v>103</v>
      </c>
      <c r="T36" s="69">
        <f t="shared" ca="1" si="285"/>
        <v>114</v>
      </c>
      <c r="U36" s="69">
        <f t="shared" ca="1" si="285"/>
        <v>125</v>
      </c>
      <c r="V36" s="69" t="str">
        <f t="shared" si="285"/>
        <v/>
      </c>
      <c r="W36" s="69" t="str">
        <f t="shared" si="285"/>
        <v/>
      </c>
      <c r="X36" s="69" t="str">
        <f t="shared" si="285"/>
        <v/>
      </c>
      <c r="Y36" s="69" t="str">
        <f t="shared" si="285"/>
        <v/>
      </c>
      <c r="Z36" s="69" t="str">
        <f t="shared" si="285"/>
        <v/>
      </c>
      <c r="AA36" s="69" t="str">
        <f t="shared" si="285"/>
        <v/>
      </c>
      <c r="AB36" s="69" t="str">
        <f t="shared" si="285"/>
        <v/>
      </c>
      <c r="AC36" s="69" t="str">
        <f t="shared" si="285"/>
        <v/>
      </c>
      <c r="AD36" s="69" t="str">
        <f t="shared" si="285"/>
        <v/>
      </c>
      <c r="AE36" s="69" t="str">
        <f t="shared" si="285"/>
        <v/>
      </c>
      <c r="AF36" s="69" t="str">
        <f t="shared" si="285"/>
        <v/>
      </c>
      <c r="AG36" s="69" t="str">
        <f t="shared" si="285"/>
        <v/>
      </c>
      <c r="AH36" s="70" t="str">
        <f t="shared" si="285"/>
        <v/>
      </c>
      <c r="AJ36" s="186"/>
      <c r="AL36" s="152"/>
      <c r="AM36" s="148"/>
      <c r="AN36" s="148"/>
      <c r="AO36" s="148"/>
      <c r="AP36" s="148"/>
      <c r="AQ36" s="148"/>
      <c r="AR36" s="148"/>
      <c r="AS36" s="148"/>
      <c r="AT36" s="148"/>
      <c r="AU36" s="148"/>
      <c r="AV36" s="148"/>
      <c r="AW36" s="148"/>
      <c r="AX36" s="148"/>
      <c r="AY36" s="148"/>
      <c r="AZ36" s="150"/>
      <c r="BB36" s="186"/>
      <c r="BD36" s="152"/>
      <c r="BE36" s="193"/>
      <c r="BF36" s="193"/>
      <c r="BG36" s="193"/>
      <c r="BH36" s="195"/>
    </row>
    <row r="37" spans="1:60" s="18" customFormat="1" x14ac:dyDescent="0.25">
      <c r="A37" s="74" t="s">
        <v>12</v>
      </c>
      <c r="B37" s="59" t="s">
        <v>100</v>
      </c>
      <c r="C37" s="60">
        <v>120</v>
      </c>
      <c r="D37" s="60">
        <v>12</v>
      </c>
      <c r="E37" s="76">
        <f>C37-D37</f>
        <v>108</v>
      </c>
      <c r="F37" s="68">
        <f t="shared" ref="F37" si="286">IF(D37&lt;=$K$6,D37,IF(E37&gt;=$D$6-$K$6,$K$6,IF($D$6&lt;=C37,$D$6-E37,C37-E37)))</f>
        <v>8</v>
      </c>
      <c r="G37" s="49">
        <f t="shared" ref="G37" si="287">IF(D37&gt;0,D37/F37,"")</f>
        <v>1.5</v>
      </c>
      <c r="H37" s="85">
        <f t="shared" ca="1" si="91"/>
        <v>1.1471396002145062</v>
      </c>
      <c r="I37" s="58"/>
      <c r="J37" s="68">
        <f t="shared" ca="1" si="92"/>
        <v>2</v>
      </c>
      <c r="K37" s="69">
        <f t="shared" ref="K37:AH37" ca="1" si="288">IF(K$12&lt;=$F37,ROUNDUP($H37+J$12*$G37,0),"")</f>
        <v>3</v>
      </c>
      <c r="L37" s="69">
        <f t="shared" ca="1" si="288"/>
        <v>5</v>
      </c>
      <c r="M37" s="69">
        <f t="shared" ca="1" si="288"/>
        <v>6</v>
      </c>
      <c r="N37" s="69">
        <f t="shared" ca="1" si="288"/>
        <v>8</v>
      </c>
      <c r="O37" s="69">
        <f t="shared" ca="1" si="288"/>
        <v>9</v>
      </c>
      <c r="P37" s="69">
        <f t="shared" ca="1" si="288"/>
        <v>11</v>
      </c>
      <c r="Q37" s="69">
        <f t="shared" ca="1" si="288"/>
        <v>12</v>
      </c>
      <c r="R37" s="69" t="str">
        <f t="shared" si="288"/>
        <v/>
      </c>
      <c r="S37" s="69" t="str">
        <f t="shared" si="288"/>
        <v/>
      </c>
      <c r="T37" s="69" t="str">
        <f t="shared" si="288"/>
        <v/>
      </c>
      <c r="U37" s="69" t="str">
        <f t="shared" si="288"/>
        <v/>
      </c>
      <c r="V37" s="69" t="str">
        <f t="shared" si="288"/>
        <v/>
      </c>
      <c r="W37" s="69" t="str">
        <f t="shared" si="288"/>
        <v/>
      </c>
      <c r="X37" s="69" t="str">
        <f t="shared" si="288"/>
        <v/>
      </c>
      <c r="Y37" s="69" t="str">
        <f t="shared" si="288"/>
        <v/>
      </c>
      <c r="Z37" s="69" t="str">
        <f t="shared" si="288"/>
        <v/>
      </c>
      <c r="AA37" s="69" t="str">
        <f t="shared" si="288"/>
        <v/>
      </c>
      <c r="AB37" s="69" t="str">
        <f t="shared" si="288"/>
        <v/>
      </c>
      <c r="AC37" s="69" t="str">
        <f t="shared" si="288"/>
        <v/>
      </c>
      <c r="AD37" s="69" t="str">
        <f t="shared" si="288"/>
        <v/>
      </c>
      <c r="AE37" s="69" t="str">
        <f t="shared" si="288"/>
        <v/>
      </c>
      <c r="AF37" s="69" t="str">
        <f t="shared" si="288"/>
        <v/>
      </c>
      <c r="AG37" s="69" t="str">
        <f t="shared" si="288"/>
        <v/>
      </c>
      <c r="AH37" s="70" t="str">
        <f t="shared" si="288"/>
        <v/>
      </c>
      <c r="AJ37" s="186">
        <f t="shared" ca="1" si="27"/>
        <v>0.6928405955873842</v>
      </c>
      <c r="AL37" s="152">
        <f t="shared" ca="1" si="5"/>
        <v>1</v>
      </c>
      <c r="AM37" s="148">
        <f t="shared" ref="AM37" ca="1" si="289">IF((IF(AM$12&lt;=($AH$6*$D$6),ROUNDUP($AJ37+(AL$12*$AO$6),0),""))&lt;=($F37+$F38),(IF(AM$12&lt;=($AH$6*$D$6),ROUNDUP($AJ37+(AL$12*$AO$6),0),"")),"")</f>
        <v>3</v>
      </c>
      <c r="AN37" s="148">
        <f t="shared" ref="AN37" ca="1" si="290">IF((IF(AN$12&lt;=($AH$6*$D$6),ROUNDUP($AJ37+(AM$12*$AO$6),0),""))&lt;=($F37+$F38),(IF(AN$12&lt;=($AH$6*$D$6),ROUNDUP($AJ37+(AM$12*$AO$6),0),"")),"")</f>
        <v>5</v>
      </c>
      <c r="AO37" s="148">
        <f t="shared" ref="AO37" ca="1" si="291">IF((IF(AO$12&lt;=($AH$6*$D$6),ROUNDUP($AJ37+(AN$12*$AO$6),0),""))&lt;=($F37+$F38),(IF(AO$12&lt;=($AH$6*$D$6),ROUNDUP($AJ37+(AN$12*$AO$6),0),"")),"")</f>
        <v>7</v>
      </c>
      <c r="AP37" s="148">
        <f t="shared" ref="AP37" ca="1" si="292">IF((IF(AP$12&lt;=($AH$6*$D$6),ROUNDUP($AJ37+(AO$12*$AO$6),0),""))&lt;=($F37+$F38),(IF(AP$12&lt;=($AH$6*$D$6),ROUNDUP($AJ37+(AO$12*$AO$6),0),"")),"")</f>
        <v>9</v>
      </c>
      <c r="AQ37" s="148">
        <f t="shared" ref="AQ37" ca="1" si="293">IF((IF(AQ$12&lt;=($AH$6*$D$6),ROUNDUP($AJ37+(AP$12*$AO$6),0),""))&lt;=($F37+$F38),(IF(AQ$12&lt;=($AH$6*$D$6),ROUNDUP($AJ37+(AP$12*$AO$6),0),"")),"")</f>
        <v>11</v>
      </c>
      <c r="AR37" s="148">
        <f t="shared" ref="AR37" ca="1" si="294">IF((IF(AR$12&lt;=($AH$6*$D$6),ROUNDUP($AJ37+(AQ$12*$AO$6),0),""))&lt;=($F37+$F38),(IF(AR$12&lt;=($AH$6*$D$6),ROUNDUP($AJ37+(AQ$12*$AO$6),0),"")),"")</f>
        <v>13</v>
      </c>
      <c r="AS37" s="148">
        <f t="shared" ref="AS37" ca="1" si="295">IF((IF(AS$12&lt;=($AH$6*$D$6),ROUNDUP($AJ37+(AR$12*$AO$6),0),""))&lt;=($F37+$F38),(IF(AS$12&lt;=($AH$6*$D$6),ROUNDUP($AJ37+(AR$12*$AO$6),0),"")),"")</f>
        <v>15</v>
      </c>
      <c r="AT37" s="148">
        <f t="shared" ref="AT37" ca="1" si="296">IF((IF(AT$12&lt;=($AH$6*$D$6),ROUNDUP($AJ37+(AS$12*$AO$6),0),""))&lt;=($F37+$F38),(IF(AT$12&lt;=($AH$6*$D$6),ROUNDUP($AJ37+(AS$12*$AO$6),0),"")),"")</f>
        <v>17</v>
      </c>
      <c r="AU37" s="148">
        <f t="shared" ref="AU37" ca="1" si="297">IF((IF(AU$12&lt;=($AH$6*$D$6),ROUNDUP($AJ37+(AT$12*$AO$6),0),""))&lt;=($F37+$F38),(IF(AU$12&lt;=($AH$6*$D$6),ROUNDUP($AJ37+(AT$12*$AO$6),0),"")),"")</f>
        <v>19</v>
      </c>
      <c r="AV37" s="148" t="str">
        <f t="shared" ref="AV37" si="298">IF((IF(AV$12&lt;=($AH$6*$D$6),ROUNDUP($AJ37+(AU$12*$AO$6),0),""))&lt;=($F37+$F38),(IF(AV$12&lt;=($AH$6*$D$6),ROUNDUP($AJ37+(AU$12*$AO$6),0),"")),"")</f>
        <v/>
      </c>
      <c r="AW37" s="148" t="str">
        <f t="shared" ref="AW37" si="299">IF((IF(AW$12&lt;=($AH$6*$D$6),ROUNDUP($AJ37+(AV$12*$AO$6),0),""))&lt;=($F37+$F38),(IF(AW$12&lt;=($AH$6*$D$6),ROUNDUP($AJ37+(AV$12*$AO$6),0),"")),"")</f>
        <v/>
      </c>
      <c r="AX37" s="148" t="str">
        <f t="shared" ref="AX37" si="300">IF((IF(AX$12&lt;=($AH$6*$D$6),ROUNDUP($AJ37+(AW$12*$AO$6),0),""))&lt;=($F37+$F38),(IF(AX$12&lt;=($AH$6*$D$6),ROUNDUP($AJ37+(AW$12*$AO$6),0),"")),"")</f>
        <v/>
      </c>
      <c r="AY37" s="148" t="str">
        <f t="shared" ref="AY37" si="301">IF((IF(AY$12&lt;=($AH$6*$D$6),ROUNDUP($AJ37+(AX$12*$AO$6),0),""))&lt;=($F37+$F38),(IF(AY$12&lt;=($AH$6*$D$6),ROUNDUP($AJ37+(AX$12*$AO$6),0),"")),"")</f>
        <v/>
      </c>
      <c r="AZ37" s="150" t="str">
        <f t="shared" ref="AZ37" si="302">IF((IF(AZ$12&lt;=($AH$6*$D$6),ROUNDUP($AJ37+(AY$12*$AO$6),0),""))&lt;=($F37+$F38),(IF(AZ$12&lt;=($AH$6*$D$6),ROUNDUP($AJ37+(AY$12*$AO$6),0),"")),"")</f>
        <v/>
      </c>
      <c r="BB37" s="186">
        <f t="shared" ref="BB37" ca="1" si="303">IF(C37&gt;=$D$6,RAND()*$AO$7,RAND()*C37/$AH$7)</f>
        <v>0.26769669664365647</v>
      </c>
      <c r="BD37" s="152">
        <f t="shared" ca="1" si="86"/>
        <v>1</v>
      </c>
      <c r="BE37" s="193">
        <f t="shared" ref="BE37" ca="1" si="304">IF($C37&gt;=$AH$7,(IF(BE$12&lt;=$AH$7,ROUNDUP($BB37+(BD$12*(($F37+$F38)/$AH$7)),0),"")),(IF(BE$12&lt;=$C37,BE$12,"")))</f>
        <v>5</v>
      </c>
      <c r="BF37" s="193">
        <f t="shared" ref="BF37" ca="1" si="305">IF($C37&gt;=$AH$7,(IF(BF$12&lt;=$AH$7,ROUNDUP($BB37+(BE$12*(($F37+$F38)/$AH$7)),0),"")),(IF(BF$12&lt;=$C37,BF$12,"")))</f>
        <v>9</v>
      </c>
      <c r="BG37" s="193">
        <f t="shared" ref="BG37" ca="1" si="306">IF($C37&gt;=$AH$7,(IF(BG$12&lt;=$AH$7,ROUNDUP($BB37+(BF$12*(($F37+$F38)/$AH$7)),0),"")),(IF(BG$12&lt;=$C37,BG$12,"")))</f>
        <v>13</v>
      </c>
      <c r="BH37" s="195">
        <f t="shared" ref="BH37" ca="1" si="307">IF($C37&gt;=$AH$7,(IF(BH$12&lt;=$AH$7,ROUNDUP($BB37+(BG$12*(($F37+$F38)/$AH$7)),0),"")),(IF(BH$12&lt;=$C37,BH$12,"")))</f>
        <v>17</v>
      </c>
    </row>
    <row r="38" spans="1:60" s="18" customFormat="1" x14ac:dyDescent="0.25">
      <c r="A38" s="74" t="s">
        <v>12</v>
      </c>
      <c r="B38" s="59" t="s">
        <v>101</v>
      </c>
      <c r="C38" s="76">
        <f>C37</f>
        <v>120</v>
      </c>
      <c r="D38" s="76">
        <f>D37</f>
        <v>12</v>
      </c>
      <c r="E38" s="76">
        <f>E37</f>
        <v>108</v>
      </c>
      <c r="F38" s="68">
        <f t="shared" si="21"/>
        <v>12</v>
      </c>
      <c r="G38" s="49">
        <f t="shared" ref="G38" si="308">IF(E38&gt;0,E38/F38,"")</f>
        <v>9</v>
      </c>
      <c r="H38" s="85">
        <f t="shared" ca="1" si="91"/>
        <v>7.1924480987360386</v>
      </c>
      <c r="I38" s="58"/>
      <c r="J38" s="68">
        <f t="shared" ca="1" si="92"/>
        <v>8</v>
      </c>
      <c r="K38" s="69">
        <f t="shared" ref="K38:AH38" ca="1" si="309">IF(K$12&lt;=$F38,ROUNDUP($H38+J$12*$G38,0),"")</f>
        <v>17</v>
      </c>
      <c r="L38" s="69">
        <f t="shared" ca="1" si="309"/>
        <v>26</v>
      </c>
      <c r="M38" s="69">
        <f t="shared" ca="1" si="309"/>
        <v>35</v>
      </c>
      <c r="N38" s="69">
        <f t="shared" ca="1" si="309"/>
        <v>44</v>
      </c>
      <c r="O38" s="69">
        <f t="shared" ca="1" si="309"/>
        <v>53</v>
      </c>
      <c r="P38" s="69">
        <f t="shared" ca="1" si="309"/>
        <v>62</v>
      </c>
      <c r="Q38" s="69">
        <f t="shared" ca="1" si="309"/>
        <v>71</v>
      </c>
      <c r="R38" s="69">
        <f t="shared" ca="1" si="309"/>
        <v>80</v>
      </c>
      <c r="S38" s="69">
        <f t="shared" ca="1" si="309"/>
        <v>89</v>
      </c>
      <c r="T38" s="69">
        <f t="shared" ca="1" si="309"/>
        <v>98</v>
      </c>
      <c r="U38" s="69">
        <f t="shared" ca="1" si="309"/>
        <v>107</v>
      </c>
      <c r="V38" s="69" t="str">
        <f t="shared" si="309"/>
        <v/>
      </c>
      <c r="W38" s="69" t="str">
        <f t="shared" si="309"/>
        <v/>
      </c>
      <c r="X38" s="69" t="str">
        <f t="shared" si="309"/>
        <v/>
      </c>
      <c r="Y38" s="69" t="str">
        <f t="shared" si="309"/>
        <v/>
      </c>
      <c r="Z38" s="69" t="str">
        <f t="shared" si="309"/>
        <v/>
      </c>
      <c r="AA38" s="69" t="str">
        <f t="shared" si="309"/>
        <v/>
      </c>
      <c r="AB38" s="69" t="str">
        <f t="shared" si="309"/>
        <v/>
      </c>
      <c r="AC38" s="69" t="str">
        <f t="shared" si="309"/>
        <v/>
      </c>
      <c r="AD38" s="69" t="str">
        <f t="shared" si="309"/>
        <v/>
      </c>
      <c r="AE38" s="69" t="str">
        <f t="shared" si="309"/>
        <v/>
      </c>
      <c r="AF38" s="69" t="str">
        <f t="shared" si="309"/>
        <v/>
      </c>
      <c r="AG38" s="69" t="str">
        <f t="shared" si="309"/>
        <v/>
      </c>
      <c r="AH38" s="70" t="str">
        <f t="shared" si="309"/>
        <v/>
      </c>
      <c r="AJ38" s="186"/>
      <c r="AL38" s="152"/>
      <c r="AM38" s="148"/>
      <c r="AN38" s="148"/>
      <c r="AO38" s="148"/>
      <c r="AP38" s="148"/>
      <c r="AQ38" s="148"/>
      <c r="AR38" s="148"/>
      <c r="AS38" s="148"/>
      <c r="AT38" s="148"/>
      <c r="AU38" s="148"/>
      <c r="AV38" s="148"/>
      <c r="AW38" s="148"/>
      <c r="AX38" s="148"/>
      <c r="AY38" s="148"/>
      <c r="AZ38" s="150"/>
      <c r="BB38" s="186"/>
      <c r="BD38" s="152"/>
      <c r="BE38" s="193"/>
      <c r="BF38" s="193"/>
      <c r="BG38" s="193"/>
      <c r="BH38" s="195"/>
    </row>
    <row r="39" spans="1:60" s="18" customFormat="1" x14ac:dyDescent="0.25">
      <c r="A39" s="74" t="s">
        <v>13</v>
      </c>
      <c r="B39" s="59" t="s">
        <v>100</v>
      </c>
      <c r="C39" s="60">
        <v>148</v>
      </c>
      <c r="D39" s="60">
        <v>8</v>
      </c>
      <c r="E39" s="76">
        <f>C39-D39</f>
        <v>140</v>
      </c>
      <c r="F39" s="68">
        <f t="shared" ref="F39" si="310">IF(D39&lt;=$K$6,D39,IF(E39&gt;=$D$6-$K$6,$K$6,IF($D$6&lt;=C39,$D$6-E39,C39-E39)))</f>
        <v>8</v>
      </c>
      <c r="G39" s="49">
        <f t="shared" ref="G39" si="311">IF(D39&gt;0,D39/F39,"")</f>
        <v>1</v>
      </c>
      <c r="H39" s="85">
        <f t="shared" ca="1" si="91"/>
        <v>0.98525977222821859</v>
      </c>
      <c r="I39" s="58"/>
      <c r="J39" s="68">
        <f t="shared" ca="1" si="92"/>
        <v>1</v>
      </c>
      <c r="K39" s="69">
        <f t="shared" ref="K39:AH39" ca="1" si="312">IF(K$12&lt;=$F39,ROUNDUP($H39+J$12*$G39,0),"")</f>
        <v>2</v>
      </c>
      <c r="L39" s="69">
        <f t="shared" ca="1" si="312"/>
        <v>3</v>
      </c>
      <c r="M39" s="69">
        <f t="shared" ca="1" si="312"/>
        <v>4</v>
      </c>
      <c r="N39" s="69">
        <f t="shared" ca="1" si="312"/>
        <v>5</v>
      </c>
      <c r="O39" s="69">
        <f t="shared" ca="1" si="312"/>
        <v>6</v>
      </c>
      <c r="P39" s="69">
        <f t="shared" ca="1" si="312"/>
        <v>7</v>
      </c>
      <c r="Q39" s="69">
        <f t="shared" ca="1" si="312"/>
        <v>8</v>
      </c>
      <c r="R39" s="69" t="str">
        <f t="shared" si="312"/>
        <v/>
      </c>
      <c r="S39" s="69" t="str">
        <f t="shared" si="312"/>
        <v/>
      </c>
      <c r="T39" s="69" t="str">
        <f t="shared" si="312"/>
        <v/>
      </c>
      <c r="U39" s="69" t="str">
        <f t="shared" si="312"/>
        <v/>
      </c>
      <c r="V39" s="69" t="str">
        <f t="shared" si="312"/>
        <v/>
      </c>
      <c r="W39" s="69" t="str">
        <f t="shared" si="312"/>
        <v/>
      </c>
      <c r="X39" s="69" t="str">
        <f t="shared" si="312"/>
        <v/>
      </c>
      <c r="Y39" s="69" t="str">
        <f t="shared" si="312"/>
        <v/>
      </c>
      <c r="Z39" s="69" t="str">
        <f t="shared" si="312"/>
        <v/>
      </c>
      <c r="AA39" s="69" t="str">
        <f t="shared" si="312"/>
        <v/>
      </c>
      <c r="AB39" s="69" t="str">
        <f t="shared" si="312"/>
        <v/>
      </c>
      <c r="AC39" s="69" t="str">
        <f t="shared" si="312"/>
        <v/>
      </c>
      <c r="AD39" s="69" t="str">
        <f t="shared" si="312"/>
        <v/>
      </c>
      <c r="AE39" s="69" t="str">
        <f t="shared" si="312"/>
        <v/>
      </c>
      <c r="AF39" s="69" t="str">
        <f t="shared" si="312"/>
        <v/>
      </c>
      <c r="AG39" s="69" t="str">
        <f t="shared" si="312"/>
        <v/>
      </c>
      <c r="AH39" s="70" t="str">
        <f t="shared" si="312"/>
        <v/>
      </c>
      <c r="AJ39" s="186">
        <f t="shared" ca="1" si="27"/>
        <v>1.7324345259878162</v>
      </c>
      <c r="AL39" s="152">
        <f t="shared" ca="1" si="5"/>
        <v>2</v>
      </c>
      <c r="AM39" s="148">
        <f t="shared" ref="AM39" ca="1" si="313">IF((IF(AM$12&lt;=($AH$6*$D$6),ROUNDUP($AJ39+(AL$12*$AO$6),0),""))&lt;=($F39+$F40),(IF(AM$12&lt;=($AH$6*$D$6),ROUNDUP($AJ39+(AL$12*$AO$6),0),"")),"")</f>
        <v>4</v>
      </c>
      <c r="AN39" s="148">
        <f t="shared" ref="AN39" ca="1" si="314">IF((IF(AN$12&lt;=($AH$6*$D$6),ROUNDUP($AJ39+(AM$12*$AO$6),0),""))&lt;=($F39+$F40),(IF(AN$12&lt;=($AH$6*$D$6),ROUNDUP($AJ39+(AM$12*$AO$6),0),"")),"")</f>
        <v>6</v>
      </c>
      <c r="AO39" s="148">
        <f t="shared" ref="AO39" ca="1" si="315">IF((IF(AO$12&lt;=($AH$6*$D$6),ROUNDUP($AJ39+(AN$12*$AO$6),0),""))&lt;=($F39+$F40),(IF(AO$12&lt;=($AH$6*$D$6),ROUNDUP($AJ39+(AN$12*$AO$6),0),"")),"")</f>
        <v>8</v>
      </c>
      <c r="AP39" s="148">
        <f t="shared" ref="AP39" ca="1" si="316">IF((IF(AP$12&lt;=($AH$6*$D$6),ROUNDUP($AJ39+(AO$12*$AO$6),0),""))&lt;=($F39+$F40),(IF(AP$12&lt;=($AH$6*$D$6),ROUNDUP($AJ39+(AO$12*$AO$6),0),"")),"")</f>
        <v>10</v>
      </c>
      <c r="AQ39" s="148">
        <f t="shared" ref="AQ39" ca="1" si="317">IF((IF(AQ$12&lt;=($AH$6*$D$6),ROUNDUP($AJ39+(AP$12*$AO$6),0),""))&lt;=($F39+$F40),(IF(AQ$12&lt;=($AH$6*$D$6),ROUNDUP($AJ39+(AP$12*$AO$6),0),"")),"")</f>
        <v>12</v>
      </c>
      <c r="AR39" s="148">
        <f t="shared" ref="AR39" ca="1" si="318">IF((IF(AR$12&lt;=($AH$6*$D$6),ROUNDUP($AJ39+(AQ$12*$AO$6),0),""))&lt;=($F39+$F40),(IF(AR$12&lt;=($AH$6*$D$6),ROUNDUP($AJ39+(AQ$12*$AO$6),0),"")),"")</f>
        <v>14</v>
      </c>
      <c r="AS39" s="148">
        <f t="shared" ref="AS39" ca="1" si="319">IF((IF(AS$12&lt;=($AH$6*$D$6),ROUNDUP($AJ39+(AR$12*$AO$6),0),""))&lt;=($F39+$F40),(IF(AS$12&lt;=($AH$6*$D$6),ROUNDUP($AJ39+(AR$12*$AO$6),0),"")),"")</f>
        <v>16</v>
      </c>
      <c r="AT39" s="148">
        <f t="shared" ref="AT39" ca="1" si="320">IF((IF(AT$12&lt;=($AH$6*$D$6),ROUNDUP($AJ39+(AS$12*$AO$6),0),""))&lt;=($F39+$F40),(IF(AT$12&lt;=($AH$6*$D$6),ROUNDUP($AJ39+(AS$12*$AO$6),0),"")),"")</f>
        <v>18</v>
      </c>
      <c r="AU39" s="148">
        <f t="shared" ref="AU39" ca="1" si="321">IF((IF(AU$12&lt;=($AH$6*$D$6),ROUNDUP($AJ39+(AT$12*$AO$6),0),""))&lt;=($F39+$F40),(IF(AU$12&lt;=($AH$6*$D$6),ROUNDUP($AJ39+(AT$12*$AO$6),0),"")),"")</f>
        <v>20</v>
      </c>
      <c r="AV39" s="148" t="str">
        <f t="shared" ref="AV39" si="322">IF((IF(AV$12&lt;=($AH$6*$D$6),ROUNDUP($AJ39+(AU$12*$AO$6),0),""))&lt;=($F39+$F40),(IF(AV$12&lt;=($AH$6*$D$6),ROUNDUP($AJ39+(AU$12*$AO$6),0),"")),"")</f>
        <v/>
      </c>
      <c r="AW39" s="148" t="str">
        <f t="shared" ref="AW39" si="323">IF((IF(AW$12&lt;=($AH$6*$D$6),ROUNDUP($AJ39+(AV$12*$AO$6),0),""))&lt;=($F39+$F40),(IF(AW$12&lt;=($AH$6*$D$6),ROUNDUP($AJ39+(AV$12*$AO$6),0),"")),"")</f>
        <v/>
      </c>
      <c r="AX39" s="148" t="str">
        <f t="shared" ref="AX39" si="324">IF((IF(AX$12&lt;=($AH$6*$D$6),ROUNDUP($AJ39+(AW$12*$AO$6),0),""))&lt;=($F39+$F40),(IF(AX$12&lt;=($AH$6*$D$6),ROUNDUP($AJ39+(AW$12*$AO$6),0),"")),"")</f>
        <v/>
      </c>
      <c r="AY39" s="148" t="str">
        <f t="shared" ref="AY39" si="325">IF((IF(AY$12&lt;=($AH$6*$D$6),ROUNDUP($AJ39+(AX$12*$AO$6),0),""))&lt;=($F39+$F40),(IF(AY$12&lt;=($AH$6*$D$6),ROUNDUP($AJ39+(AX$12*$AO$6),0),"")),"")</f>
        <v/>
      </c>
      <c r="AZ39" s="150" t="str">
        <f t="shared" ref="AZ39" si="326">IF((IF(AZ$12&lt;=($AH$6*$D$6),ROUNDUP($AJ39+(AY$12*$AO$6),0),""))&lt;=($F39+$F40),(IF(AZ$12&lt;=($AH$6*$D$6),ROUNDUP($AJ39+(AY$12*$AO$6),0),"")),"")</f>
        <v/>
      </c>
      <c r="BB39" s="186">
        <f t="shared" ref="BB39" ca="1" si="327">IF(C39&gt;=$D$6,RAND()*$AO$7,RAND()*C39/$AH$7)</f>
        <v>3.8905865223642309</v>
      </c>
      <c r="BD39" s="152">
        <f t="shared" ca="1" si="86"/>
        <v>4</v>
      </c>
      <c r="BE39" s="193">
        <f t="shared" ref="BE39" ca="1" si="328">IF($C39&gt;=$AH$7,(IF(BE$12&lt;=$AH$7,ROUNDUP($BB39+(BD$12*(($F39+$F40)/$AH$7)),0),"")),(IF(BE$12&lt;=$C39,BE$12,"")))</f>
        <v>8</v>
      </c>
      <c r="BF39" s="193">
        <f t="shared" ref="BF39" ca="1" si="329">IF($C39&gt;=$AH$7,(IF(BF$12&lt;=$AH$7,ROUNDUP($BB39+(BE$12*(($F39+$F40)/$AH$7)),0),"")),(IF(BF$12&lt;=$C39,BF$12,"")))</f>
        <v>12</v>
      </c>
      <c r="BG39" s="193">
        <f t="shared" ref="BG39" ca="1" si="330">IF($C39&gt;=$AH$7,(IF(BG$12&lt;=$AH$7,ROUNDUP($BB39+(BF$12*(($F39+$F40)/$AH$7)),0),"")),(IF(BG$12&lt;=$C39,BG$12,"")))</f>
        <v>16</v>
      </c>
      <c r="BH39" s="195">
        <f t="shared" ref="BH39" ca="1" si="331">IF($C39&gt;=$AH$7,(IF(BH$12&lt;=$AH$7,ROUNDUP($BB39+(BG$12*(($F39+$F40)/$AH$7)),0),"")),(IF(BH$12&lt;=$C39,BH$12,"")))</f>
        <v>20</v>
      </c>
    </row>
    <row r="40" spans="1:60" s="18" customFormat="1" x14ac:dyDescent="0.25">
      <c r="A40" s="74" t="s">
        <v>13</v>
      </c>
      <c r="B40" s="59" t="s">
        <v>101</v>
      </c>
      <c r="C40" s="76">
        <f>C39</f>
        <v>148</v>
      </c>
      <c r="D40" s="76">
        <f>D39</f>
        <v>8</v>
      </c>
      <c r="E40" s="76">
        <f>E39</f>
        <v>140</v>
      </c>
      <c r="F40" s="68">
        <f t="shared" si="21"/>
        <v>12</v>
      </c>
      <c r="G40" s="49">
        <f t="shared" ref="G40" si="332">IF(E40&gt;0,E40/F40,"")</f>
        <v>11.666666666666666</v>
      </c>
      <c r="H40" s="85">
        <f t="shared" ca="1" si="91"/>
        <v>9.2083989340513686</v>
      </c>
      <c r="I40" s="58"/>
      <c r="J40" s="68">
        <f t="shared" ca="1" si="92"/>
        <v>10</v>
      </c>
      <c r="K40" s="69">
        <f t="shared" ref="K40:AH40" ca="1" si="333">IF(K$12&lt;=$F40,ROUNDUP($H40+J$12*$G40,0),"")</f>
        <v>21</v>
      </c>
      <c r="L40" s="69">
        <f t="shared" ca="1" si="333"/>
        <v>33</v>
      </c>
      <c r="M40" s="69">
        <f t="shared" ca="1" si="333"/>
        <v>45</v>
      </c>
      <c r="N40" s="69">
        <f t="shared" ca="1" si="333"/>
        <v>56</v>
      </c>
      <c r="O40" s="69">
        <f t="shared" ca="1" si="333"/>
        <v>68</v>
      </c>
      <c r="P40" s="69">
        <f t="shared" ca="1" si="333"/>
        <v>80</v>
      </c>
      <c r="Q40" s="69">
        <f t="shared" ca="1" si="333"/>
        <v>91</v>
      </c>
      <c r="R40" s="69">
        <f t="shared" ca="1" si="333"/>
        <v>103</v>
      </c>
      <c r="S40" s="69">
        <f t="shared" ca="1" si="333"/>
        <v>115</v>
      </c>
      <c r="T40" s="69">
        <f t="shared" ca="1" si="333"/>
        <v>126</v>
      </c>
      <c r="U40" s="69">
        <f t="shared" ca="1" si="333"/>
        <v>138</v>
      </c>
      <c r="V40" s="69" t="str">
        <f t="shared" si="333"/>
        <v/>
      </c>
      <c r="W40" s="69" t="str">
        <f t="shared" si="333"/>
        <v/>
      </c>
      <c r="X40" s="69" t="str">
        <f t="shared" si="333"/>
        <v/>
      </c>
      <c r="Y40" s="69" t="str">
        <f t="shared" si="333"/>
        <v/>
      </c>
      <c r="Z40" s="69" t="str">
        <f t="shared" si="333"/>
        <v/>
      </c>
      <c r="AA40" s="69" t="str">
        <f t="shared" si="333"/>
        <v/>
      </c>
      <c r="AB40" s="69" t="str">
        <f t="shared" si="333"/>
        <v/>
      </c>
      <c r="AC40" s="69" t="str">
        <f t="shared" si="333"/>
        <v/>
      </c>
      <c r="AD40" s="69" t="str">
        <f t="shared" si="333"/>
        <v/>
      </c>
      <c r="AE40" s="69" t="str">
        <f t="shared" si="333"/>
        <v/>
      </c>
      <c r="AF40" s="69" t="str">
        <f t="shared" si="333"/>
        <v/>
      </c>
      <c r="AG40" s="69" t="str">
        <f t="shared" si="333"/>
        <v/>
      </c>
      <c r="AH40" s="70" t="str">
        <f t="shared" si="333"/>
        <v/>
      </c>
      <c r="AJ40" s="186"/>
      <c r="AL40" s="152"/>
      <c r="AM40" s="148"/>
      <c r="AN40" s="148"/>
      <c r="AO40" s="148"/>
      <c r="AP40" s="148"/>
      <c r="AQ40" s="148"/>
      <c r="AR40" s="148"/>
      <c r="AS40" s="148"/>
      <c r="AT40" s="148"/>
      <c r="AU40" s="148"/>
      <c r="AV40" s="148"/>
      <c r="AW40" s="148"/>
      <c r="AX40" s="148"/>
      <c r="AY40" s="148"/>
      <c r="AZ40" s="150"/>
      <c r="BB40" s="186"/>
      <c r="BD40" s="152"/>
      <c r="BE40" s="193"/>
      <c r="BF40" s="193"/>
      <c r="BG40" s="193"/>
      <c r="BH40" s="195"/>
    </row>
    <row r="41" spans="1:60" s="18" customFormat="1" x14ac:dyDescent="0.25">
      <c r="A41" s="74" t="s">
        <v>14</v>
      </c>
      <c r="B41" s="59" t="s">
        <v>100</v>
      </c>
      <c r="C41" s="60">
        <v>158</v>
      </c>
      <c r="D41" s="60">
        <v>6</v>
      </c>
      <c r="E41" s="76">
        <f>C41-D41</f>
        <v>152</v>
      </c>
      <c r="F41" s="68">
        <f t="shared" ref="F41" si="334">IF(D41&lt;=$K$6,D41,IF(E41&gt;=$D$6-$K$6,$K$6,IF($D$6&lt;=C41,$D$6-E41,C41-E41)))</f>
        <v>6</v>
      </c>
      <c r="G41" s="49">
        <f t="shared" ref="G41" si="335">IF(D41&gt;0,D41/F41,"")</f>
        <v>1</v>
      </c>
      <c r="H41" s="85">
        <f t="shared" ca="1" si="91"/>
        <v>0.85546408816234687</v>
      </c>
      <c r="I41" s="58"/>
      <c r="J41" s="68">
        <f t="shared" ca="1" si="92"/>
        <v>1</v>
      </c>
      <c r="K41" s="69">
        <f t="shared" ref="K41:AH41" ca="1" si="336">IF(K$12&lt;=$F41,ROUNDUP($H41+J$12*$G41,0),"")</f>
        <v>2</v>
      </c>
      <c r="L41" s="69">
        <f t="shared" ca="1" si="336"/>
        <v>3</v>
      </c>
      <c r="M41" s="69">
        <f t="shared" ca="1" si="336"/>
        <v>4</v>
      </c>
      <c r="N41" s="69">
        <f t="shared" ca="1" si="336"/>
        <v>5</v>
      </c>
      <c r="O41" s="69">
        <f t="shared" ca="1" si="336"/>
        <v>6</v>
      </c>
      <c r="P41" s="69" t="str">
        <f t="shared" si="336"/>
        <v/>
      </c>
      <c r="Q41" s="69" t="str">
        <f t="shared" si="336"/>
        <v/>
      </c>
      <c r="R41" s="69" t="str">
        <f t="shared" si="336"/>
        <v/>
      </c>
      <c r="S41" s="69" t="str">
        <f t="shared" si="336"/>
        <v/>
      </c>
      <c r="T41" s="69" t="str">
        <f t="shared" si="336"/>
        <v/>
      </c>
      <c r="U41" s="69" t="str">
        <f t="shared" si="336"/>
        <v/>
      </c>
      <c r="V41" s="69" t="str">
        <f t="shared" si="336"/>
        <v/>
      </c>
      <c r="W41" s="69" t="str">
        <f t="shared" si="336"/>
        <v/>
      </c>
      <c r="X41" s="69" t="str">
        <f t="shared" si="336"/>
        <v/>
      </c>
      <c r="Y41" s="69" t="str">
        <f t="shared" si="336"/>
        <v/>
      </c>
      <c r="Z41" s="69" t="str">
        <f t="shared" si="336"/>
        <v/>
      </c>
      <c r="AA41" s="69" t="str">
        <f t="shared" si="336"/>
        <v/>
      </c>
      <c r="AB41" s="69" t="str">
        <f t="shared" si="336"/>
        <v/>
      </c>
      <c r="AC41" s="69" t="str">
        <f t="shared" si="336"/>
        <v/>
      </c>
      <c r="AD41" s="69" t="str">
        <f t="shared" si="336"/>
        <v/>
      </c>
      <c r="AE41" s="69" t="str">
        <f t="shared" si="336"/>
        <v/>
      </c>
      <c r="AF41" s="69" t="str">
        <f t="shared" si="336"/>
        <v/>
      </c>
      <c r="AG41" s="69" t="str">
        <f t="shared" si="336"/>
        <v/>
      </c>
      <c r="AH41" s="70" t="str">
        <f t="shared" si="336"/>
        <v/>
      </c>
      <c r="AJ41" s="186">
        <f t="shared" ca="1" si="27"/>
        <v>0.51956082252685643</v>
      </c>
      <c r="AL41" s="152">
        <f t="shared" ca="1" si="5"/>
        <v>1</v>
      </c>
      <c r="AM41" s="148">
        <f t="shared" ref="AM41" ca="1" si="337">IF((IF(AM$12&lt;=($AH$6*$D$6),ROUNDUP($AJ41+(AL$12*$AO$6),0),""))&lt;=($F41+$F42),(IF(AM$12&lt;=($AH$6*$D$6),ROUNDUP($AJ41+(AL$12*$AO$6),0),"")),"")</f>
        <v>3</v>
      </c>
      <c r="AN41" s="148">
        <f t="shared" ref="AN41" ca="1" si="338">IF((IF(AN$12&lt;=($AH$6*$D$6),ROUNDUP($AJ41+(AM$12*$AO$6),0),""))&lt;=($F41+$F42),(IF(AN$12&lt;=($AH$6*$D$6),ROUNDUP($AJ41+(AM$12*$AO$6),0),"")),"")</f>
        <v>5</v>
      </c>
      <c r="AO41" s="148">
        <f t="shared" ref="AO41" ca="1" si="339">IF((IF(AO$12&lt;=($AH$6*$D$6),ROUNDUP($AJ41+(AN$12*$AO$6),0),""))&lt;=($F41+$F42),(IF(AO$12&lt;=($AH$6*$D$6),ROUNDUP($AJ41+(AN$12*$AO$6),0),"")),"")</f>
        <v>7</v>
      </c>
      <c r="AP41" s="148">
        <f t="shared" ref="AP41" ca="1" si="340">IF((IF(AP$12&lt;=($AH$6*$D$6),ROUNDUP($AJ41+(AO$12*$AO$6),0),""))&lt;=($F41+$F42),(IF(AP$12&lt;=($AH$6*$D$6),ROUNDUP($AJ41+(AO$12*$AO$6),0),"")),"")</f>
        <v>9</v>
      </c>
      <c r="AQ41" s="148">
        <f t="shared" ref="AQ41" ca="1" si="341">IF((IF(AQ$12&lt;=($AH$6*$D$6),ROUNDUP($AJ41+(AP$12*$AO$6),0),""))&lt;=($F41+$F42),(IF(AQ$12&lt;=($AH$6*$D$6),ROUNDUP($AJ41+(AP$12*$AO$6),0),"")),"")</f>
        <v>11</v>
      </c>
      <c r="AR41" s="148">
        <f t="shared" ref="AR41" ca="1" si="342">IF((IF(AR$12&lt;=($AH$6*$D$6),ROUNDUP($AJ41+(AQ$12*$AO$6),0),""))&lt;=($F41+$F42),(IF(AR$12&lt;=($AH$6*$D$6),ROUNDUP($AJ41+(AQ$12*$AO$6),0),"")),"")</f>
        <v>13</v>
      </c>
      <c r="AS41" s="148">
        <f t="shared" ref="AS41" ca="1" si="343">IF((IF(AS$12&lt;=($AH$6*$D$6),ROUNDUP($AJ41+(AR$12*$AO$6),0),""))&lt;=($F41+$F42),(IF(AS$12&lt;=($AH$6*$D$6),ROUNDUP($AJ41+(AR$12*$AO$6),0),"")),"")</f>
        <v>15</v>
      </c>
      <c r="AT41" s="148">
        <f t="shared" ref="AT41" ca="1" si="344">IF((IF(AT$12&lt;=($AH$6*$D$6),ROUNDUP($AJ41+(AS$12*$AO$6),0),""))&lt;=($F41+$F42),(IF(AT$12&lt;=($AH$6*$D$6),ROUNDUP($AJ41+(AS$12*$AO$6),0),"")),"")</f>
        <v>17</v>
      </c>
      <c r="AU41" s="148">
        <f t="shared" ref="AU41" ca="1" si="345">IF((IF(AU$12&lt;=($AH$6*$D$6),ROUNDUP($AJ41+(AT$12*$AO$6),0),""))&lt;=($F41+$F42),(IF(AU$12&lt;=($AH$6*$D$6),ROUNDUP($AJ41+(AT$12*$AO$6),0),"")),"")</f>
        <v>19</v>
      </c>
      <c r="AV41" s="148" t="str">
        <f t="shared" ref="AV41" si="346">IF((IF(AV$12&lt;=($AH$6*$D$6),ROUNDUP($AJ41+(AU$12*$AO$6),0),""))&lt;=($F41+$F42),(IF(AV$12&lt;=($AH$6*$D$6),ROUNDUP($AJ41+(AU$12*$AO$6),0),"")),"")</f>
        <v/>
      </c>
      <c r="AW41" s="148" t="str">
        <f t="shared" ref="AW41" si="347">IF((IF(AW$12&lt;=($AH$6*$D$6),ROUNDUP($AJ41+(AV$12*$AO$6),0),""))&lt;=($F41+$F42),(IF(AW$12&lt;=($AH$6*$D$6),ROUNDUP($AJ41+(AV$12*$AO$6),0),"")),"")</f>
        <v/>
      </c>
      <c r="AX41" s="148" t="str">
        <f t="shared" ref="AX41" si="348">IF((IF(AX$12&lt;=($AH$6*$D$6),ROUNDUP($AJ41+(AW$12*$AO$6),0),""))&lt;=($F41+$F42),(IF(AX$12&lt;=($AH$6*$D$6),ROUNDUP($AJ41+(AW$12*$AO$6),0),"")),"")</f>
        <v/>
      </c>
      <c r="AY41" s="148" t="str">
        <f t="shared" ref="AY41" si="349">IF((IF(AY$12&lt;=($AH$6*$D$6),ROUNDUP($AJ41+(AX$12*$AO$6),0),""))&lt;=($F41+$F42),(IF(AY$12&lt;=($AH$6*$D$6),ROUNDUP($AJ41+(AX$12*$AO$6),0),"")),"")</f>
        <v/>
      </c>
      <c r="AZ41" s="150" t="str">
        <f t="shared" ref="AZ41" si="350">IF((IF(AZ$12&lt;=($AH$6*$D$6),ROUNDUP($AJ41+(AY$12*$AO$6),0),""))&lt;=($F41+$F42),(IF(AZ$12&lt;=($AH$6*$D$6),ROUNDUP($AJ41+(AY$12*$AO$6),0),"")),"")</f>
        <v/>
      </c>
      <c r="BB41" s="186">
        <f t="shared" ref="BB41" ca="1" si="351">IF(C41&gt;=$D$6,RAND()*$AO$7,RAND()*C41/$AH$7)</f>
        <v>0.47406756382662119</v>
      </c>
      <c r="BD41" s="152">
        <f t="shared" ca="1" si="86"/>
        <v>1</v>
      </c>
      <c r="BE41" s="193">
        <f t="shared" ref="BE41" ca="1" si="352">IF($C41&gt;=$AH$7,(IF(BE$12&lt;=$AH$7,ROUNDUP($BB41+(BD$12*(($F41+$F42)/$AH$7)),0),"")),(IF(BE$12&lt;=$C41,BE$12,"")))</f>
        <v>5</v>
      </c>
      <c r="BF41" s="193">
        <f t="shared" ref="BF41" ca="1" si="353">IF($C41&gt;=$AH$7,(IF(BF$12&lt;=$AH$7,ROUNDUP($BB41+(BE$12*(($F41+$F42)/$AH$7)),0),"")),(IF(BF$12&lt;=$C41,BF$12,"")))</f>
        <v>9</v>
      </c>
      <c r="BG41" s="193">
        <f t="shared" ref="BG41" ca="1" si="354">IF($C41&gt;=$AH$7,(IF(BG$12&lt;=$AH$7,ROUNDUP($BB41+(BF$12*(($F41+$F42)/$AH$7)),0),"")),(IF(BG$12&lt;=$C41,BG$12,"")))</f>
        <v>13</v>
      </c>
      <c r="BH41" s="195">
        <f t="shared" ref="BH41" ca="1" si="355">IF($C41&gt;=$AH$7,(IF(BH$12&lt;=$AH$7,ROUNDUP($BB41+(BG$12*(($F41+$F42)/$AH$7)),0),"")),(IF(BH$12&lt;=$C41,BH$12,"")))</f>
        <v>17</v>
      </c>
    </row>
    <row r="42" spans="1:60" s="18" customFormat="1" x14ac:dyDescent="0.25">
      <c r="A42" s="74" t="s">
        <v>14</v>
      </c>
      <c r="B42" s="59" t="s">
        <v>101</v>
      </c>
      <c r="C42" s="76">
        <f>C41</f>
        <v>158</v>
      </c>
      <c r="D42" s="76">
        <f>D41</f>
        <v>6</v>
      </c>
      <c r="E42" s="76">
        <f>E41</f>
        <v>152</v>
      </c>
      <c r="F42" s="68">
        <f t="shared" si="21"/>
        <v>14</v>
      </c>
      <c r="G42" s="49">
        <f t="shared" ref="G42" si="356">IF(E42&gt;0,E42/F42,"")</f>
        <v>10.857142857142858</v>
      </c>
      <c r="H42" s="85">
        <f t="shared" ca="1" si="91"/>
        <v>10.064028695676479</v>
      </c>
      <c r="I42" s="58"/>
      <c r="J42" s="68">
        <f t="shared" ca="1" si="92"/>
        <v>11</v>
      </c>
      <c r="K42" s="69">
        <f t="shared" ref="K42:AH42" ca="1" si="357">IF(K$12&lt;=$F42,ROUNDUP($H42+J$12*$G42,0),"")</f>
        <v>21</v>
      </c>
      <c r="L42" s="69">
        <f t="shared" ca="1" si="357"/>
        <v>32</v>
      </c>
      <c r="M42" s="69">
        <f t="shared" ca="1" si="357"/>
        <v>43</v>
      </c>
      <c r="N42" s="69">
        <f t="shared" ca="1" si="357"/>
        <v>54</v>
      </c>
      <c r="O42" s="69">
        <f t="shared" ca="1" si="357"/>
        <v>65</v>
      </c>
      <c r="P42" s="69">
        <f t="shared" ca="1" si="357"/>
        <v>76</v>
      </c>
      <c r="Q42" s="69">
        <f t="shared" ca="1" si="357"/>
        <v>87</v>
      </c>
      <c r="R42" s="69">
        <f t="shared" ca="1" si="357"/>
        <v>97</v>
      </c>
      <c r="S42" s="69">
        <f t="shared" ca="1" si="357"/>
        <v>108</v>
      </c>
      <c r="T42" s="69">
        <f t="shared" ca="1" si="357"/>
        <v>119</v>
      </c>
      <c r="U42" s="69">
        <f t="shared" ca="1" si="357"/>
        <v>130</v>
      </c>
      <c r="V42" s="69">
        <f t="shared" ca="1" si="357"/>
        <v>141</v>
      </c>
      <c r="W42" s="69">
        <f t="shared" ca="1" si="357"/>
        <v>152</v>
      </c>
      <c r="X42" s="69" t="str">
        <f t="shared" si="357"/>
        <v/>
      </c>
      <c r="Y42" s="69" t="str">
        <f t="shared" si="357"/>
        <v/>
      </c>
      <c r="Z42" s="69" t="str">
        <f t="shared" si="357"/>
        <v/>
      </c>
      <c r="AA42" s="69" t="str">
        <f t="shared" si="357"/>
        <v/>
      </c>
      <c r="AB42" s="69" t="str">
        <f t="shared" si="357"/>
        <v/>
      </c>
      <c r="AC42" s="69" t="str">
        <f t="shared" si="357"/>
        <v/>
      </c>
      <c r="AD42" s="69" t="str">
        <f t="shared" si="357"/>
        <v/>
      </c>
      <c r="AE42" s="69" t="str">
        <f t="shared" si="357"/>
        <v/>
      </c>
      <c r="AF42" s="69" t="str">
        <f t="shared" si="357"/>
        <v/>
      </c>
      <c r="AG42" s="69" t="str">
        <f t="shared" si="357"/>
        <v/>
      </c>
      <c r="AH42" s="70" t="str">
        <f t="shared" si="357"/>
        <v/>
      </c>
      <c r="AJ42" s="186"/>
      <c r="AL42" s="152"/>
      <c r="AM42" s="148"/>
      <c r="AN42" s="148"/>
      <c r="AO42" s="148"/>
      <c r="AP42" s="148"/>
      <c r="AQ42" s="148"/>
      <c r="AR42" s="148"/>
      <c r="AS42" s="148"/>
      <c r="AT42" s="148"/>
      <c r="AU42" s="148"/>
      <c r="AV42" s="148"/>
      <c r="AW42" s="148"/>
      <c r="AX42" s="148"/>
      <c r="AY42" s="148"/>
      <c r="AZ42" s="150"/>
      <c r="BB42" s="186"/>
      <c r="BD42" s="152"/>
      <c r="BE42" s="193"/>
      <c r="BF42" s="193"/>
      <c r="BG42" s="193"/>
      <c r="BH42" s="195"/>
    </row>
    <row r="43" spans="1:60" s="18" customFormat="1" x14ac:dyDescent="0.25">
      <c r="A43" s="74" t="s">
        <v>15</v>
      </c>
      <c r="B43" s="59" t="s">
        <v>100</v>
      </c>
      <c r="C43" s="60">
        <v>165</v>
      </c>
      <c r="D43" s="60">
        <v>7</v>
      </c>
      <c r="E43" s="76">
        <f>C43-D43</f>
        <v>158</v>
      </c>
      <c r="F43" s="68">
        <f t="shared" ref="F43" si="358">IF(D43&lt;=$K$6,D43,IF(E43&gt;=$D$6-$K$6,$K$6,IF($D$6&lt;=C43,$D$6-E43,C43-E43)))</f>
        <v>7</v>
      </c>
      <c r="G43" s="49">
        <f t="shared" ref="G43" si="359">IF(D43&gt;0,D43/F43,"")</f>
        <v>1</v>
      </c>
      <c r="H43" s="85">
        <f t="shared" ca="1" si="91"/>
        <v>5.7512275896943188E-2</v>
      </c>
      <c r="I43" s="58"/>
      <c r="J43" s="68">
        <f t="shared" ca="1" si="92"/>
        <v>1</v>
      </c>
      <c r="K43" s="69">
        <f t="shared" ref="K43:AH43" ca="1" si="360">IF(K$12&lt;=$F43,ROUNDUP($H43+J$12*$G43,0),"")</f>
        <v>2</v>
      </c>
      <c r="L43" s="69">
        <f t="shared" ca="1" si="360"/>
        <v>3</v>
      </c>
      <c r="M43" s="69">
        <f t="shared" ca="1" si="360"/>
        <v>4</v>
      </c>
      <c r="N43" s="69">
        <f t="shared" ca="1" si="360"/>
        <v>5</v>
      </c>
      <c r="O43" s="69">
        <f t="shared" ca="1" si="360"/>
        <v>6</v>
      </c>
      <c r="P43" s="69">
        <f t="shared" ca="1" si="360"/>
        <v>7</v>
      </c>
      <c r="Q43" s="69" t="str">
        <f t="shared" si="360"/>
        <v/>
      </c>
      <c r="R43" s="69" t="str">
        <f t="shared" si="360"/>
        <v/>
      </c>
      <c r="S43" s="69" t="str">
        <f t="shared" si="360"/>
        <v/>
      </c>
      <c r="T43" s="69" t="str">
        <f t="shared" si="360"/>
        <v/>
      </c>
      <c r="U43" s="69" t="str">
        <f t="shared" si="360"/>
        <v/>
      </c>
      <c r="V43" s="69" t="str">
        <f t="shared" si="360"/>
        <v/>
      </c>
      <c r="W43" s="69" t="str">
        <f t="shared" si="360"/>
        <v/>
      </c>
      <c r="X43" s="69" t="str">
        <f t="shared" si="360"/>
        <v/>
      </c>
      <c r="Y43" s="69" t="str">
        <f t="shared" si="360"/>
        <v/>
      </c>
      <c r="Z43" s="69" t="str">
        <f t="shared" si="360"/>
        <v/>
      </c>
      <c r="AA43" s="69" t="str">
        <f t="shared" si="360"/>
        <v/>
      </c>
      <c r="AB43" s="69" t="str">
        <f t="shared" si="360"/>
        <v/>
      </c>
      <c r="AC43" s="69" t="str">
        <f t="shared" si="360"/>
        <v/>
      </c>
      <c r="AD43" s="69" t="str">
        <f t="shared" si="360"/>
        <v/>
      </c>
      <c r="AE43" s="69" t="str">
        <f t="shared" si="360"/>
        <v/>
      </c>
      <c r="AF43" s="69" t="str">
        <f t="shared" si="360"/>
        <v/>
      </c>
      <c r="AG43" s="69" t="str">
        <f t="shared" si="360"/>
        <v/>
      </c>
      <c r="AH43" s="70" t="str">
        <f t="shared" si="360"/>
        <v/>
      </c>
      <c r="AJ43" s="186">
        <f t="shared" ca="1" si="27"/>
        <v>0.9094362317103315</v>
      </c>
      <c r="AL43" s="152">
        <f t="shared" ca="1" si="5"/>
        <v>1</v>
      </c>
      <c r="AM43" s="148">
        <f t="shared" ref="AM43" ca="1" si="361">IF((IF(AM$12&lt;=($AH$6*$D$6),ROUNDUP($AJ43+(AL$12*$AO$6),0),""))&lt;=($F43+$F44),(IF(AM$12&lt;=($AH$6*$D$6),ROUNDUP($AJ43+(AL$12*$AO$6),0),"")),"")</f>
        <v>3</v>
      </c>
      <c r="AN43" s="148">
        <f t="shared" ref="AN43" ca="1" si="362">IF((IF(AN$12&lt;=($AH$6*$D$6),ROUNDUP($AJ43+(AM$12*$AO$6),0),""))&lt;=($F43+$F44),(IF(AN$12&lt;=($AH$6*$D$6),ROUNDUP($AJ43+(AM$12*$AO$6),0),"")),"")</f>
        <v>5</v>
      </c>
      <c r="AO43" s="148">
        <f t="shared" ref="AO43" ca="1" si="363">IF((IF(AO$12&lt;=($AH$6*$D$6),ROUNDUP($AJ43+(AN$12*$AO$6),0),""))&lt;=($F43+$F44),(IF(AO$12&lt;=($AH$6*$D$6),ROUNDUP($AJ43+(AN$12*$AO$6),0),"")),"")</f>
        <v>7</v>
      </c>
      <c r="AP43" s="148">
        <f t="shared" ref="AP43" ca="1" si="364">IF((IF(AP$12&lt;=($AH$6*$D$6),ROUNDUP($AJ43+(AO$12*$AO$6),0),""))&lt;=($F43+$F44),(IF(AP$12&lt;=($AH$6*$D$6),ROUNDUP($AJ43+(AO$12*$AO$6),0),"")),"")</f>
        <v>9</v>
      </c>
      <c r="AQ43" s="148">
        <f t="shared" ref="AQ43" ca="1" si="365">IF((IF(AQ$12&lt;=($AH$6*$D$6),ROUNDUP($AJ43+(AP$12*$AO$6),0),""))&lt;=($F43+$F44),(IF(AQ$12&lt;=($AH$6*$D$6),ROUNDUP($AJ43+(AP$12*$AO$6),0),"")),"")</f>
        <v>11</v>
      </c>
      <c r="AR43" s="148">
        <f t="shared" ref="AR43" ca="1" si="366">IF((IF(AR$12&lt;=($AH$6*$D$6),ROUNDUP($AJ43+(AQ$12*$AO$6),0),""))&lt;=($F43+$F44),(IF(AR$12&lt;=($AH$6*$D$6),ROUNDUP($AJ43+(AQ$12*$AO$6),0),"")),"")</f>
        <v>13</v>
      </c>
      <c r="AS43" s="148">
        <f t="shared" ref="AS43" ca="1" si="367">IF((IF(AS$12&lt;=($AH$6*$D$6),ROUNDUP($AJ43+(AR$12*$AO$6),0),""))&lt;=($F43+$F44),(IF(AS$12&lt;=($AH$6*$D$6),ROUNDUP($AJ43+(AR$12*$AO$6),0),"")),"")</f>
        <v>15</v>
      </c>
      <c r="AT43" s="148">
        <f t="shared" ref="AT43" ca="1" si="368">IF((IF(AT$12&lt;=($AH$6*$D$6),ROUNDUP($AJ43+(AS$12*$AO$6),0),""))&lt;=($F43+$F44),(IF(AT$12&lt;=($AH$6*$D$6),ROUNDUP($AJ43+(AS$12*$AO$6),0),"")),"")</f>
        <v>17</v>
      </c>
      <c r="AU43" s="148">
        <f t="shared" ref="AU43" ca="1" si="369">IF((IF(AU$12&lt;=($AH$6*$D$6),ROUNDUP($AJ43+(AT$12*$AO$6),0),""))&lt;=($F43+$F44),(IF(AU$12&lt;=($AH$6*$D$6),ROUNDUP($AJ43+(AT$12*$AO$6),0),"")),"")</f>
        <v>19</v>
      </c>
      <c r="AV43" s="148" t="str">
        <f t="shared" ref="AV43" si="370">IF((IF(AV$12&lt;=($AH$6*$D$6),ROUNDUP($AJ43+(AU$12*$AO$6),0),""))&lt;=($F43+$F44),(IF(AV$12&lt;=($AH$6*$D$6),ROUNDUP($AJ43+(AU$12*$AO$6),0),"")),"")</f>
        <v/>
      </c>
      <c r="AW43" s="148" t="str">
        <f t="shared" ref="AW43" si="371">IF((IF(AW$12&lt;=($AH$6*$D$6),ROUNDUP($AJ43+(AV$12*$AO$6),0),""))&lt;=($F43+$F44),(IF(AW$12&lt;=($AH$6*$D$6),ROUNDUP($AJ43+(AV$12*$AO$6),0),"")),"")</f>
        <v/>
      </c>
      <c r="AX43" s="148" t="str">
        <f t="shared" ref="AX43" si="372">IF((IF(AX$12&lt;=($AH$6*$D$6),ROUNDUP($AJ43+(AW$12*$AO$6),0),""))&lt;=($F43+$F44),(IF(AX$12&lt;=($AH$6*$D$6),ROUNDUP($AJ43+(AW$12*$AO$6),0),"")),"")</f>
        <v/>
      </c>
      <c r="AY43" s="148" t="str">
        <f t="shared" ref="AY43" si="373">IF((IF(AY$12&lt;=($AH$6*$D$6),ROUNDUP($AJ43+(AX$12*$AO$6),0),""))&lt;=($F43+$F44),(IF(AY$12&lt;=($AH$6*$D$6),ROUNDUP($AJ43+(AX$12*$AO$6),0),"")),"")</f>
        <v/>
      </c>
      <c r="AZ43" s="150" t="str">
        <f t="shared" ref="AZ43" si="374">IF((IF(AZ$12&lt;=($AH$6*$D$6),ROUNDUP($AJ43+(AY$12*$AO$6),0),""))&lt;=($F43+$F44),(IF(AZ$12&lt;=($AH$6*$D$6),ROUNDUP($AJ43+(AY$12*$AO$6),0),"")),"")</f>
        <v/>
      </c>
      <c r="BB43" s="186">
        <f t="shared" ref="BB43" ca="1" si="375">IF(C43&gt;=$D$6,RAND()*$AO$7,RAND()*C43/$AH$7)</f>
        <v>1.0221507429439485</v>
      </c>
      <c r="BD43" s="152">
        <f t="shared" ca="1" si="86"/>
        <v>2</v>
      </c>
      <c r="BE43" s="193">
        <f t="shared" ref="BE43" ca="1" si="376">IF($C43&gt;=$AH$7,(IF(BE$12&lt;=$AH$7,ROUNDUP($BB43+(BD$12*(($F43+$F44)/$AH$7)),0),"")),(IF(BE$12&lt;=$C43,BE$12,"")))</f>
        <v>6</v>
      </c>
      <c r="BF43" s="193">
        <f t="shared" ref="BF43" ca="1" si="377">IF($C43&gt;=$AH$7,(IF(BF$12&lt;=$AH$7,ROUNDUP($BB43+(BE$12*(($F43+$F44)/$AH$7)),0),"")),(IF(BF$12&lt;=$C43,BF$12,"")))</f>
        <v>10</v>
      </c>
      <c r="BG43" s="193">
        <f t="shared" ref="BG43" ca="1" si="378">IF($C43&gt;=$AH$7,(IF(BG$12&lt;=$AH$7,ROUNDUP($BB43+(BF$12*(($F43+$F44)/$AH$7)),0),"")),(IF(BG$12&lt;=$C43,BG$12,"")))</f>
        <v>14</v>
      </c>
      <c r="BH43" s="195">
        <f t="shared" ref="BH43" ca="1" si="379">IF($C43&gt;=$AH$7,(IF(BH$12&lt;=$AH$7,ROUNDUP($BB43+(BG$12*(($F43+$F44)/$AH$7)),0),"")),(IF(BH$12&lt;=$C43,BH$12,"")))</f>
        <v>18</v>
      </c>
    </row>
    <row r="44" spans="1:60" s="18" customFormat="1" x14ac:dyDescent="0.25">
      <c r="A44" s="74" t="s">
        <v>15</v>
      </c>
      <c r="B44" s="59" t="s">
        <v>101</v>
      </c>
      <c r="C44" s="76">
        <f>C43</f>
        <v>165</v>
      </c>
      <c r="D44" s="76">
        <f>D43</f>
        <v>7</v>
      </c>
      <c r="E44" s="76">
        <f>E43</f>
        <v>158</v>
      </c>
      <c r="F44" s="68">
        <f t="shared" si="21"/>
        <v>13</v>
      </c>
      <c r="G44" s="49">
        <f t="shared" ref="G44" si="380">IF(E44&gt;0,E44/F44,"")</f>
        <v>12.153846153846153</v>
      </c>
      <c r="H44" s="85">
        <f t="shared" ca="1" si="91"/>
        <v>3.2301126914367737</v>
      </c>
      <c r="I44" s="58"/>
      <c r="J44" s="68">
        <f t="shared" ca="1" si="92"/>
        <v>4</v>
      </c>
      <c r="K44" s="69">
        <f t="shared" ref="K44:AH44" ca="1" si="381">IF(K$12&lt;=$F44,ROUNDUP($H44+J$12*$G44,0),"")</f>
        <v>16</v>
      </c>
      <c r="L44" s="69">
        <f t="shared" ca="1" si="381"/>
        <v>28</v>
      </c>
      <c r="M44" s="69">
        <f t="shared" ca="1" si="381"/>
        <v>40</v>
      </c>
      <c r="N44" s="69">
        <f t="shared" ca="1" si="381"/>
        <v>52</v>
      </c>
      <c r="O44" s="69">
        <f t="shared" ca="1" si="381"/>
        <v>64</v>
      </c>
      <c r="P44" s="69">
        <f t="shared" ca="1" si="381"/>
        <v>77</v>
      </c>
      <c r="Q44" s="69">
        <f t="shared" ca="1" si="381"/>
        <v>89</v>
      </c>
      <c r="R44" s="69">
        <f t="shared" ca="1" si="381"/>
        <v>101</v>
      </c>
      <c r="S44" s="69">
        <f t="shared" ca="1" si="381"/>
        <v>113</v>
      </c>
      <c r="T44" s="69">
        <f t="shared" ca="1" si="381"/>
        <v>125</v>
      </c>
      <c r="U44" s="69">
        <f t="shared" ca="1" si="381"/>
        <v>137</v>
      </c>
      <c r="V44" s="69">
        <f t="shared" ca="1" si="381"/>
        <v>150</v>
      </c>
      <c r="W44" s="69" t="str">
        <f t="shared" si="381"/>
        <v/>
      </c>
      <c r="X44" s="69" t="str">
        <f t="shared" si="381"/>
        <v/>
      </c>
      <c r="Y44" s="69" t="str">
        <f t="shared" si="381"/>
        <v/>
      </c>
      <c r="Z44" s="69" t="str">
        <f t="shared" si="381"/>
        <v/>
      </c>
      <c r="AA44" s="69" t="str">
        <f t="shared" si="381"/>
        <v/>
      </c>
      <c r="AB44" s="69" t="str">
        <f t="shared" si="381"/>
        <v/>
      </c>
      <c r="AC44" s="69" t="str">
        <f t="shared" si="381"/>
        <v/>
      </c>
      <c r="AD44" s="69" t="str">
        <f t="shared" si="381"/>
        <v/>
      </c>
      <c r="AE44" s="69" t="str">
        <f t="shared" si="381"/>
        <v/>
      </c>
      <c r="AF44" s="69" t="str">
        <f t="shared" si="381"/>
        <v/>
      </c>
      <c r="AG44" s="69" t="str">
        <f t="shared" si="381"/>
        <v/>
      </c>
      <c r="AH44" s="70" t="str">
        <f t="shared" si="381"/>
        <v/>
      </c>
      <c r="AJ44" s="186"/>
      <c r="AL44" s="152"/>
      <c r="AM44" s="148"/>
      <c r="AN44" s="148"/>
      <c r="AO44" s="148"/>
      <c r="AP44" s="148"/>
      <c r="AQ44" s="148"/>
      <c r="AR44" s="148"/>
      <c r="AS44" s="148"/>
      <c r="AT44" s="148"/>
      <c r="AU44" s="148"/>
      <c r="AV44" s="148"/>
      <c r="AW44" s="148"/>
      <c r="AX44" s="148"/>
      <c r="AY44" s="148"/>
      <c r="AZ44" s="150"/>
      <c r="BB44" s="186"/>
      <c r="BD44" s="152"/>
      <c r="BE44" s="193"/>
      <c r="BF44" s="193"/>
      <c r="BG44" s="193"/>
      <c r="BH44" s="195"/>
    </row>
    <row r="45" spans="1:60" s="18" customFormat="1" x14ac:dyDescent="0.25">
      <c r="A45" s="74" t="s">
        <v>16</v>
      </c>
      <c r="B45" s="59" t="s">
        <v>100</v>
      </c>
      <c r="C45" s="60">
        <v>121</v>
      </c>
      <c r="D45" s="60">
        <v>8</v>
      </c>
      <c r="E45" s="76">
        <f>C45-D45</f>
        <v>113</v>
      </c>
      <c r="F45" s="68">
        <f t="shared" ref="F45" si="382">IF(D45&lt;=$K$6,D45,IF(E45&gt;=$D$6-$K$6,$K$6,IF($D$6&lt;=C45,$D$6-E45,C45-E45)))</f>
        <v>8</v>
      </c>
      <c r="G45" s="49">
        <f t="shared" ref="G45" si="383">IF(D45&gt;0,D45/F45,"")</f>
        <v>1</v>
      </c>
      <c r="H45" s="85">
        <f t="shared" ca="1" si="91"/>
        <v>6.6974019075883739E-2</v>
      </c>
      <c r="I45" s="58"/>
      <c r="J45" s="68">
        <f t="shared" ca="1" si="92"/>
        <v>1</v>
      </c>
      <c r="K45" s="69">
        <f t="shared" ref="K45:AH45" ca="1" si="384">IF(K$12&lt;=$F45,ROUNDUP($H45+J$12*$G45,0),"")</f>
        <v>2</v>
      </c>
      <c r="L45" s="69">
        <f t="shared" ca="1" si="384"/>
        <v>3</v>
      </c>
      <c r="M45" s="69">
        <f t="shared" ca="1" si="384"/>
        <v>4</v>
      </c>
      <c r="N45" s="69">
        <f t="shared" ca="1" si="384"/>
        <v>5</v>
      </c>
      <c r="O45" s="69">
        <f t="shared" ca="1" si="384"/>
        <v>6</v>
      </c>
      <c r="P45" s="69">
        <f t="shared" ca="1" si="384"/>
        <v>7</v>
      </c>
      <c r="Q45" s="69">
        <f t="shared" ca="1" si="384"/>
        <v>8</v>
      </c>
      <c r="R45" s="69" t="str">
        <f t="shared" si="384"/>
        <v/>
      </c>
      <c r="S45" s="69" t="str">
        <f t="shared" si="384"/>
        <v/>
      </c>
      <c r="T45" s="69" t="str">
        <f t="shared" si="384"/>
        <v/>
      </c>
      <c r="U45" s="69" t="str">
        <f t="shared" si="384"/>
        <v/>
      </c>
      <c r="V45" s="69" t="str">
        <f t="shared" si="384"/>
        <v/>
      </c>
      <c r="W45" s="69" t="str">
        <f t="shared" si="384"/>
        <v/>
      </c>
      <c r="X45" s="69" t="str">
        <f t="shared" si="384"/>
        <v/>
      </c>
      <c r="Y45" s="69" t="str">
        <f t="shared" si="384"/>
        <v/>
      </c>
      <c r="Z45" s="69" t="str">
        <f t="shared" si="384"/>
        <v/>
      </c>
      <c r="AA45" s="69" t="str">
        <f t="shared" si="384"/>
        <v/>
      </c>
      <c r="AB45" s="69" t="str">
        <f t="shared" si="384"/>
        <v/>
      </c>
      <c r="AC45" s="69" t="str">
        <f t="shared" si="384"/>
        <v/>
      </c>
      <c r="AD45" s="69" t="str">
        <f t="shared" si="384"/>
        <v/>
      </c>
      <c r="AE45" s="69" t="str">
        <f t="shared" si="384"/>
        <v/>
      </c>
      <c r="AF45" s="69" t="str">
        <f t="shared" si="384"/>
        <v/>
      </c>
      <c r="AG45" s="69" t="str">
        <f t="shared" si="384"/>
        <v/>
      </c>
      <c r="AH45" s="70" t="str">
        <f t="shared" si="384"/>
        <v/>
      </c>
      <c r="AJ45" s="186">
        <f t="shared" ca="1" si="27"/>
        <v>0.44530272479341981</v>
      </c>
      <c r="AL45" s="152">
        <f t="shared" ca="1" si="5"/>
        <v>1</v>
      </c>
      <c r="AM45" s="148">
        <f t="shared" ref="AM45" ca="1" si="385">IF((IF(AM$12&lt;=($AH$6*$D$6),ROUNDUP($AJ45+(AL$12*$AO$6),0),""))&lt;=($F45+$F46),(IF(AM$12&lt;=($AH$6*$D$6),ROUNDUP($AJ45+(AL$12*$AO$6),0),"")),"")</f>
        <v>3</v>
      </c>
      <c r="AN45" s="148">
        <f t="shared" ref="AN45" ca="1" si="386">IF((IF(AN$12&lt;=($AH$6*$D$6),ROUNDUP($AJ45+(AM$12*$AO$6),0),""))&lt;=($F45+$F46),(IF(AN$12&lt;=($AH$6*$D$6),ROUNDUP($AJ45+(AM$12*$AO$6),0),"")),"")</f>
        <v>5</v>
      </c>
      <c r="AO45" s="148">
        <f t="shared" ref="AO45" ca="1" si="387">IF((IF(AO$12&lt;=($AH$6*$D$6),ROUNDUP($AJ45+(AN$12*$AO$6),0),""))&lt;=($F45+$F46),(IF(AO$12&lt;=($AH$6*$D$6),ROUNDUP($AJ45+(AN$12*$AO$6),0),"")),"")</f>
        <v>7</v>
      </c>
      <c r="AP45" s="148">
        <f t="shared" ref="AP45" ca="1" si="388">IF((IF(AP$12&lt;=($AH$6*$D$6),ROUNDUP($AJ45+(AO$12*$AO$6),0),""))&lt;=($F45+$F46),(IF(AP$12&lt;=($AH$6*$D$6),ROUNDUP($AJ45+(AO$12*$AO$6),0),"")),"")</f>
        <v>9</v>
      </c>
      <c r="AQ45" s="148">
        <f t="shared" ref="AQ45" ca="1" si="389">IF((IF(AQ$12&lt;=($AH$6*$D$6),ROUNDUP($AJ45+(AP$12*$AO$6),0),""))&lt;=($F45+$F46),(IF(AQ$12&lt;=($AH$6*$D$6),ROUNDUP($AJ45+(AP$12*$AO$6),0),"")),"")</f>
        <v>11</v>
      </c>
      <c r="AR45" s="148">
        <f t="shared" ref="AR45" ca="1" si="390">IF((IF(AR$12&lt;=($AH$6*$D$6),ROUNDUP($AJ45+(AQ$12*$AO$6),0),""))&lt;=($F45+$F46),(IF(AR$12&lt;=($AH$6*$D$6),ROUNDUP($AJ45+(AQ$12*$AO$6),0),"")),"")</f>
        <v>13</v>
      </c>
      <c r="AS45" s="148">
        <f t="shared" ref="AS45" ca="1" si="391">IF((IF(AS$12&lt;=($AH$6*$D$6),ROUNDUP($AJ45+(AR$12*$AO$6),0),""))&lt;=($F45+$F46),(IF(AS$12&lt;=($AH$6*$D$6),ROUNDUP($AJ45+(AR$12*$AO$6),0),"")),"")</f>
        <v>15</v>
      </c>
      <c r="AT45" s="148">
        <f t="shared" ref="AT45" ca="1" si="392">IF((IF(AT$12&lt;=($AH$6*$D$6),ROUNDUP($AJ45+(AS$12*$AO$6),0),""))&lt;=($F45+$F46),(IF(AT$12&lt;=($AH$6*$D$6),ROUNDUP($AJ45+(AS$12*$AO$6),0),"")),"")</f>
        <v>17</v>
      </c>
      <c r="AU45" s="148">
        <f t="shared" ref="AU45" ca="1" si="393">IF((IF(AU$12&lt;=($AH$6*$D$6),ROUNDUP($AJ45+(AT$12*$AO$6),0),""))&lt;=($F45+$F46),(IF(AU$12&lt;=($AH$6*$D$6),ROUNDUP($AJ45+(AT$12*$AO$6),0),"")),"")</f>
        <v>19</v>
      </c>
      <c r="AV45" s="148" t="str">
        <f t="shared" ref="AV45" si="394">IF((IF(AV$12&lt;=($AH$6*$D$6),ROUNDUP($AJ45+(AU$12*$AO$6),0),""))&lt;=($F45+$F46),(IF(AV$12&lt;=($AH$6*$D$6),ROUNDUP($AJ45+(AU$12*$AO$6),0),"")),"")</f>
        <v/>
      </c>
      <c r="AW45" s="148" t="str">
        <f t="shared" ref="AW45" si="395">IF((IF(AW$12&lt;=($AH$6*$D$6),ROUNDUP($AJ45+(AV$12*$AO$6),0),""))&lt;=($F45+$F46),(IF(AW$12&lt;=($AH$6*$D$6),ROUNDUP($AJ45+(AV$12*$AO$6),0),"")),"")</f>
        <v/>
      </c>
      <c r="AX45" s="148" t="str">
        <f t="shared" ref="AX45" si="396">IF((IF(AX$12&lt;=($AH$6*$D$6),ROUNDUP($AJ45+(AW$12*$AO$6),0),""))&lt;=($F45+$F46),(IF(AX$12&lt;=($AH$6*$D$6),ROUNDUP($AJ45+(AW$12*$AO$6),0),"")),"")</f>
        <v/>
      </c>
      <c r="AY45" s="148" t="str">
        <f t="shared" ref="AY45" si="397">IF((IF(AY$12&lt;=($AH$6*$D$6),ROUNDUP($AJ45+(AX$12*$AO$6),0),""))&lt;=($F45+$F46),(IF(AY$12&lt;=($AH$6*$D$6),ROUNDUP($AJ45+(AX$12*$AO$6),0),"")),"")</f>
        <v/>
      </c>
      <c r="AZ45" s="150" t="str">
        <f t="shared" ref="AZ45" si="398">IF((IF(AZ$12&lt;=($AH$6*$D$6),ROUNDUP($AJ45+(AY$12*$AO$6),0),""))&lt;=($F45+$F46),(IF(AZ$12&lt;=($AH$6*$D$6),ROUNDUP($AJ45+(AY$12*$AO$6),0),"")),"")</f>
        <v/>
      </c>
      <c r="BB45" s="186">
        <f t="shared" ref="BB45" ca="1" si="399">IF(C45&gt;=$D$6,RAND()*$AO$7,RAND()*C45/$AH$7)</f>
        <v>3.1636093274750143</v>
      </c>
      <c r="BD45" s="152">
        <f t="shared" ca="1" si="86"/>
        <v>4</v>
      </c>
      <c r="BE45" s="193">
        <f t="shared" ref="BE45" ca="1" si="400">IF($C45&gt;=$AH$7,(IF(BE$12&lt;=$AH$7,ROUNDUP($BB45+(BD$12*(($F45+$F46)/$AH$7)),0),"")),(IF(BE$12&lt;=$C45,BE$12,"")))</f>
        <v>8</v>
      </c>
      <c r="BF45" s="193">
        <f t="shared" ref="BF45" ca="1" si="401">IF($C45&gt;=$AH$7,(IF(BF$12&lt;=$AH$7,ROUNDUP($BB45+(BE$12*(($F45+$F46)/$AH$7)),0),"")),(IF(BF$12&lt;=$C45,BF$12,"")))</f>
        <v>12</v>
      </c>
      <c r="BG45" s="193">
        <f t="shared" ref="BG45" ca="1" si="402">IF($C45&gt;=$AH$7,(IF(BG$12&lt;=$AH$7,ROUNDUP($BB45+(BF$12*(($F45+$F46)/$AH$7)),0),"")),(IF(BG$12&lt;=$C45,BG$12,"")))</f>
        <v>16</v>
      </c>
      <c r="BH45" s="195">
        <f t="shared" ref="BH45" ca="1" si="403">IF($C45&gt;=$AH$7,(IF(BH$12&lt;=$AH$7,ROUNDUP($BB45+(BG$12*(($F45+$F46)/$AH$7)),0),"")),(IF(BH$12&lt;=$C45,BH$12,"")))</f>
        <v>20</v>
      </c>
    </row>
    <row r="46" spans="1:60" s="18" customFormat="1" x14ac:dyDescent="0.25">
      <c r="A46" s="74" t="s">
        <v>16</v>
      </c>
      <c r="B46" s="59" t="s">
        <v>101</v>
      </c>
      <c r="C46" s="76">
        <f>C45</f>
        <v>121</v>
      </c>
      <c r="D46" s="76">
        <f>D45</f>
        <v>8</v>
      </c>
      <c r="E46" s="76">
        <f>E45</f>
        <v>113</v>
      </c>
      <c r="F46" s="68">
        <f t="shared" si="21"/>
        <v>12</v>
      </c>
      <c r="G46" s="49">
        <f t="shared" ref="G46" si="404">IF(E46&gt;0,E46/F46,"")</f>
        <v>9.4166666666666661</v>
      </c>
      <c r="H46" s="85">
        <f t="shared" ca="1" si="91"/>
        <v>5.3641340023244322</v>
      </c>
      <c r="I46" s="58"/>
      <c r="J46" s="68">
        <f t="shared" ca="1" si="92"/>
        <v>6</v>
      </c>
      <c r="K46" s="69">
        <f t="shared" ref="K46:AH46" ca="1" si="405">IF(K$12&lt;=$F46,ROUNDUP($H46+J$12*$G46,0),"")</f>
        <v>15</v>
      </c>
      <c r="L46" s="69">
        <f t="shared" ca="1" si="405"/>
        <v>25</v>
      </c>
      <c r="M46" s="69">
        <f t="shared" ca="1" si="405"/>
        <v>34</v>
      </c>
      <c r="N46" s="69">
        <f t="shared" ca="1" si="405"/>
        <v>44</v>
      </c>
      <c r="O46" s="69">
        <f t="shared" ca="1" si="405"/>
        <v>53</v>
      </c>
      <c r="P46" s="69">
        <f t="shared" ca="1" si="405"/>
        <v>62</v>
      </c>
      <c r="Q46" s="69">
        <f t="shared" ca="1" si="405"/>
        <v>72</v>
      </c>
      <c r="R46" s="69">
        <f t="shared" ca="1" si="405"/>
        <v>81</v>
      </c>
      <c r="S46" s="69">
        <f t="shared" ca="1" si="405"/>
        <v>91</v>
      </c>
      <c r="T46" s="69">
        <f t="shared" ca="1" si="405"/>
        <v>100</v>
      </c>
      <c r="U46" s="69">
        <f t="shared" ca="1" si="405"/>
        <v>109</v>
      </c>
      <c r="V46" s="69" t="str">
        <f t="shared" si="405"/>
        <v/>
      </c>
      <c r="W46" s="69" t="str">
        <f t="shared" si="405"/>
        <v/>
      </c>
      <c r="X46" s="69" t="str">
        <f t="shared" si="405"/>
        <v/>
      </c>
      <c r="Y46" s="69" t="str">
        <f t="shared" si="405"/>
        <v/>
      </c>
      <c r="Z46" s="69" t="str">
        <f t="shared" si="405"/>
        <v/>
      </c>
      <c r="AA46" s="69" t="str">
        <f t="shared" si="405"/>
        <v/>
      </c>
      <c r="AB46" s="69" t="str">
        <f t="shared" si="405"/>
        <v/>
      </c>
      <c r="AC46" s="69" t="str">
        <f t="shared" si="405"/>
        <v/>
      </c>
      <c r="AD46" s="69" t="str">
        <f t="shared" si="405"/>
        <v/>
      </c>
      <c r="AE46" s="69" t="str">
        <f t="shared" si="405"/>
        <v/>
      </c>
      <c r="AF46" s="69" t="str">
        <f t="shared" si="405"/>
        <v/>
      </c>
      <c r="AG46" s="69" t="str">
        <f t="shared" si="405"/>
        <v/>
      </c>
      <c r="AH46" s="70" t="str">
        <f t="shared" si="405"/>
        <v/>
      </c>
      <c r="AJ46" s="186"/>
      <c r="AL46" s="152"/>
      <c r="AM46" s="148"/>
      <c r="AN46" s="148"/>
      <c r="AO46" s="148"/>
      <c r="AP46" s="148"/>
      <c r="AQ46" s="148"/>
      <c r="AR46" s="148"/>
      <c r="AS46" s="148"/>
      <c r="AT46" s="148"/>
      <c r="AU46" s="148"/>
      <c r="AV46" s="148"/>
      <c r="AW46" s="148"/>
      <c r="AX46" s="148"/>
      <c r="AY46" s="148"/>
      <c r="AZ46" s="150"/>
      <c r="BB46" s="186"/>
      <c r="BD46" s="152"/>
      <c r="BE46" s="193"/>
      <c r="BF46" s="193"/>
      <c r="BG46" s="193"/>
      <c r="BH46" s="195"/>
    </row>
    <row r="47" spans="1:60" s="18" customFormat="1" x14ac:dyDescent="0.25">
      <c r="A47" s="74" t="s">
        <v>17</v>
      </c>
      <c r="B47" s="59" t="s">
        <v>100</v>
      </c>
      <c r="C47" s="60">
        <v>121</v>
      </c>
      <c r="D47" s="60">
        <v>10</v>
      </c>
      <c r="E47" s="76">
        <f>C47-D47</f>
        <v>111</v>
      </c>
      <c r="F47" s="68">
        <f t="shared" ref="F47" si="406">IF(D47&lt;=$K$6,D47,IF(E47&gt;=$D$6-$K$6,$K$6,IF($D$6&lt;=C47,$D$6-E47,C47-E47)))</f>
        <v>8</v>
      </c>
      <c r="G47" s="49">
        <f t="shared" ref="G47" si="407">IF(D47&gt;0,D47/F47,"")</f>
        <v>1.25</v>
      </c>
      <c r="H47" s="85">
        <f t="shared" ca="1" si="91"/>
        <v>1.1467474113691454</v>
      </c>
      <c r="I47" s="58"/>
      <c r="J47" s="68">
        <f t="shared" ca="1" si="92"/>
        <v>2</v>
      </c>
      <c r="K47" s="69">
        <f t="shared" ref="K47:AH47" ca="1" si="408">IF(K$12&lt;=$F47,ROUNDUP($H47+J$12*$G47,0),"")</f>
        <v>3</v>
      </c>
      <c r="L47" s="69">
        <f t="shared" ca="1" si="408"/>
        <v>4</v>
      </c>
      <c r="M47" s="69">
        <f t="shared" ca="1" si="408"/>
        <v>5</v>
      </c>
      <c r="N47" s="69">
        <f t="shared" ca="1" si="408"/>
        <v>7</v>
      </c>
      <c r="O47" s="69">
        <f t="shared" ca="1" si="408"/>
        <v>8</v>
      </c>
      <c r="P47" s="69">
        <f t="shared" ca="1" si="408"/>
        <v>9</v>
      </c>
      <c r="Q47" s="69">
        <f t="shared" ca="1" si="408"/>
        <v>10</v>
      </c>
      <c r="R47" s="69" t="str">
        <f t="shared" si="408"/>
        <v/>
      </c>
      <c r="S47" s="69" t="str">
        <f t="shared" si="408"/>
        <v/>
      </c>
      <c r="T47" s="69" t="str">
        <f t="shared" si="408"/>
        <v/>
      </c>
      <c r="U47" s="69" t="str">
        <f t="shared" si="408"/>
        <v/>
      </c>
      <c r="V47" s="69" t="str">
        <f t="shared" si="408"/>
        <v/>
      </c>
      <c r="W47" s="69" t="str">
        <f t="shared" si="408"/>
        <v/>
      </c>
      <c r="X47" s="69" t="str">
        <f t="shared" si="408"/>
        <v/>
      </c>
      <c r="Y47" s="69" t="str">
        <f t="shared" si="408"/>
        <v/>
      </c>
      <c r="Z47" s="69" t="str">
        <f t="shared" si="408"/>
        <v/>
      </c>
      <c r="AA47" s="69" t="str">
        <f t="shared" si="408"/>
        <v/>
      </c>
      <c r="AB47" s="69" t="str">
        <f t="shared" si="408"/>
        <v/>
      </c>
      <c r="AC47" s="69" t="str">
        <f t="shared" si="408"/>
        <v/>
      </c>
      <c r="AD47" s="69" t="str">
        <f t="shared" si="408"/>
        <v/>
      </c>
      <c r="AE47" s="69" t="str">
        <f t="shared" si="408"/>
        <v/>
      </c>
      <c r="AF47" s="69" t="str">
        <f t="shared" si="408"/>
        <v/>
      </c>
      <c r="AG47" s="69" t="str">
        <f t="shared" si="408"/>
        <v/>
      </c>
      <c r="AH47" s="70" t="str">
        <f t="shared" si="408"/>
        <v/>
      </c>
      <c r="AJ47" s="186">
        <f t="shared" ca="1" si="27"/>
        <v>3.5326995113847737E-2</v>
      </c>
      <c r="AL47" s="152">
        <f t="shared" ca="1" si="5"/>
        <v>1</v>
      </c>
      <c r="AM47" s="148">
        <f t="shared" ref="AM47" ca="1" si="409">IF((IF(AM$12&lt;=($AH$6*$D$6),ROUNDUP($AJ47+(AL$12*$AO$6),0),""))&lt;=($F47+$F48),(IF(AM$12&lt;=($AH$6*$D$6),ROUNDUP($AJ47+(AL$12*$AO$6),0),"")),"")</f>
        <v>3</v>
      </c>
      <c r="AN47" s="148">
        <f t="shared" ref="AN47" ca="1" si="410">IF((IF(AN$12&lt;=($AH$6*$D$6),ROUNDUP($AJ47+(AM$12*$AO$6),0),""))&lt;=($F47+$F48),(IF(AN$12&lt;=($AH$6*$D$6),ROUNDUP($AJ47+(AM$12*$AO$6),0),"")),"")</f>
        <v>5</v>
      </c>
      <c r="AO47" s="148">
        <f t="shared" ref="AO47" ca="1" si="411">IF((IF(AO$12&lt;=($AH$6*$D$6),ROUNDUP($AJ47+(AN$12*$AO$6),0),""))&lt;=($F47+$F48),(IF(AO$12&lt;=($AH$6*$D$6),ROUNDUP($AJ47+(AN$12*$AO$6),0),"")),"")</f>
        <v>7</v>
      </c>
      <c r="AP47" s="148">
        <f t="shared" ref="AP47" ca="1" si="412">IF((IF(AP$12&lt;=($AH$6*$D$6),ROUNDUP($AJ47+(AO$12*$AO$6),0),""))&lt;=($F47+$F48),(IF(AP$12&lt;=($AH$6*$D$6),ROUNDUP($AJ47+(AO$12*$AO$6),0),"")),"")</f>
        <v>9</v>
      </c>
      <c r="AQ47" s="148">
        <f t="shared" ref="AQ47" ca="1" si="413">IF((IF(AQ$12&lt;=($AH$6*$D$6),ROUNDUP($AJ47+(AP$12*$AO$6),0),""))&lt;=($F47+$F48),(IF(AQ$12&lt;=($AH$6*$D$6),ROUNDUP($AJ47+(AP$12*$AO$6),0),"")),"")</f>
        <v>11</v>
      </c>
      <c r="AR47" s="148">
        <f t="shared" ref="AR47" ca="1" si="414">IF((IF(AR$12&lt;=($AH$6*$D$6),ROUNDUP($AJ47+(AQ$12*$AO$6),0),""))&lt;=($F47+$F48),(IF(AR$12&lt;=($AH$6*$D$6),ROUNDUP($AJ47+(AQ$12*$AO$6),0),"")),"")</f>
        <v>13</v>
      </c>
      <c r="AS47" s="148">
        <f t="shared" ref="AS47" ca="1" si="415">IF((IF(AS$12&lt;=($AH$6*$D$6),ROUNDUP($AJ47+(AR$12*$AO$6),0),""))&lt;=($F47+$F48),(IF(AS$12&lt;=($AH$6*$D$6),ROUNDUP($AJ47+(AR$12*$AO$6),0),"")),"")</f>
        <v>15</v>
      </c>
      <c r="AT47" s="148">
        <f t="shared" ref="AT47" ca="1" si="416">IF((IF(AT$12&lt;=($AH$6*$D$6),ROUNDUP($AJ47+(AS$12*$AO$6),0),""))&lt;=($F47+$F48),(IF(AT$12&lt;=($AH$6*$D$6),ROUNDUP($AJ47+(AS$12*$AO$6),0),"")),"")</f>
        <v>17</v>
      </c>
      <c r="AU47" s="148">
        <f t="shared" ref="AU47" ca="1" si="417">IF((IF(AU$12&lt;=($AH$6*$D$6),ROUNDUP($AJ47+(AT$12*$AO$6),0),""))&lt;=($F47+$F48),(IF(AU$12&lt;=($AH$6*$D$6),ROUNDUP($AJ47+(AT$12*$AO$6),0),"")),"")</f>
        <v>19</v>
      </c>
      <c r="AV47" s="148" t="str">
        <f t="shared" ref="AV47" si="418">IF((IF(AV$12&lt;=($AH$6*$D$6),ROUNDUP($AJ47+(AU$12*$AO$6),0),""))&lt;=($F47+$F48),(IF(AV$12&lt;=($AH$6*$D$6),ROUNDUP($AJ47+(AU$12*$AO$6),0),"")),"")</f>
        <v/>
      </c>
      <c r="AW47" s="148" t="str">
        <f t="shared" ref="AW47" si="419">IF((IF(AW$12&lt;=($AH$6*$D$6),ROUNDUP($AJ47+(AV$12*$AO$6),0),""))&lt;=($F47+$F48),(IF(AW$12&lt;=($AH$6*$D$6),ROUNDUP($AJ47+(AV$12*$AO$6),0),"")),"")</f>
        <v/>
      </c>
      <c r="AX47" s="148" t="str">
        <f t="shared" ref="AX47" si="420">IF((IF(AX$12&lt;=($AH$6*$D$6),ROUNDUP($AJ47+(AW$12*$AO$6),0),""))&lt;=($F47+$F48),(IF(AX$12&lt;=($AH$6*$D$6),ROUNDUP($AJ47+(AW$12*$AO$6),0),"")),"")</f>
        <v/>
      </c>
      <c r="AY47" s="148" t="str">
        <f t="shared" ref="AY47" si="421">IF((IF(AY$12&lt;=($AH$6*$D$6),ROUNDUP($AJ47+(AX$12*$AO$6),0),""))&lt;=($F47+$F48),(IF(AY$12&lt;=($AH$6*$D$6),ROUNDUP($AJ47+(AX$12*$AO$6),0),"")),"")</f>
        <v/>
      </c>
      <c r="AZ47" s="150" t="str">
        <f t="shared" ref="AZ47" si="422">IF((IF(AZ$12&lt;=($AH$6*$D$6),ROUNDUP($AJ47+(AY$12*$AO$6),0),""))&lt;=($F47+$F48),(IF(AZ$12&lt;=($AH$6*$D$6),ROUNDUP($AJ47+(AY$12*$AO$6),0),"")),"")</f>
        <v/>
      </c>
      <c r="BB47" s="186">
        <f t="shared" ref="BB47" ca="1" si="423">IF(C47&gt;=$D$6,RAND()*$AO$7,RAND()*C47/$AH$7)</f>
        <v>1.3812838662713554</v>
      </c>
      <c r="BD47" s="152">
        <f t="shared" ca="1" si="86"/>
        <v>2</v>
      </c>
      <c r="BE47" s="193">
        <f t="shared" ref="BE47" ca="1" si="424">IF($C47&gt;=$AH$7,(IF(BE$12&lt;=$AH$7,ROUNDUP($BB47+(BD$12*(($F47+$F48)/$AH$7)),0),"")),(IF(BE$12&lt;=$C47,BE$12,"")))</f>
        <v>6</v>
      </c>
      <c r="BF47" s="193">
        <f t="shared" ref="BF47" ca="1" si="425">IF($C47&gt;=$AH$7,(IF(BF$12&lt;=$AH$7,ROUNDUP($BB47+(BE$12*(($F47+$F48)/$AH$7)),0),"")),(IF(BF$12&lt;=$C47,BF$12,"")))</f>
        <v>10</v>
      </c>
      <c r="BG47" s="193">
        <f t="shared" ref="BG47" ca="1" si="426">IF($C47&gt;=$AH$7,(IF(BG$12&lt;=$AH$7,ROUNDUP($BB47+(BF$12*(($F47+$F48)/$AH$7)),0),"")),(IF(BG$12&lt;=$C47,BG$12,"")))</f>
        <v>14</v>
      </c>
      <c r="BH47" s="195">
        <f t="shared" ref="BH47" ca="1" si="427">IF($C47&gt;=$AH$7,(IF(BH$12&lt;=$AH$7,ROUNDUP($BB47+(BG$12*(($F47+$F48)/$AH$7)),0),"")),(IF(BH$12&lt;=$C47,BH$12,"")))</f>
        <v>18</v>
      </c>
    </row>
    <row r="48" spans="1:60" s="18" customFormat="1" x14ac:dyDescent="0.25">
      <c r="A48" s="74" t="s">
        <v>17</v>
      </c>
      <c r="B48" s="59" t="s">
        <v>101</v>
      </c>
      <c r="C48" s="76">
        <f>C47</f>
        <v>121</v>
      </c>
      <c r="D48" s="76">
        <f>D47</f>
        <v>10</v>
      </c>
      <c r="E48" s="76">
        <f>E47</f>
        <v>111</v>
      </c>
      <c r="F48" s="68">
        <f t="shared" si="21"/>
        <v>12</v>
      </c>
      <c r="G48" s="49">
        <f t="shared" ref="G48" si="428">IF(E48&gt;0,E48/F48,"")</f>
        <v>9.25</v>
      </c>
      <c r="H48" s="85">
        <f t="shared" ca="1" si="91"/>
        <v>1.3201098765520849</v>
      </c>
      <c r="I48" s="58"/>
      <c r="J48" s="68">
        <f t="shared" ca="1" si="92"/>
        <v>2</v>
      </c>
      <c r="K48" s="69">
        <f t="shared" ref="K48:AH48" ca="1" si="429">IF(K$12&lt;=$F48,ROUNDUP($H48+J$12*$G48,0),"")</f>
        <v>11</v>
      </c>
      <c r="L48" s="69">
        <f t="shared" ca="1" si="429"/>
        <v>20</v>
      </c>
      <c r="M48" s="69">
        <f t="shared" ca="1" si="429"/>
        <v>30</v>
      </c>
      <c r="N48" s="69">
        <f t="shared" ca="1" si="429"/>
        <v>39</v>
      </c>
      <c r="O48" s="69">
        <f t="shared" ca="1" si="429"/>
        <v>48</v>
      </c>
      <c r="P48" s="69">
        <f t="shared" ca="1" si="429"/>
        <v>57</v>
      </c>
      <c r="Q48" s="69">
        <f t="shared" ca="1" si="429"/>
        <v>67</v>
      </c>
      <c r="R48" s="69">
        <f t="shared" ca="1" si="429"/>
        <v>76</v>
      </c>
      <c r="S48" s="69">
        <f t="shared" ca="1" si="429"/>
        <v>85</v>
      </c>
      <c r="T48" s="69">
        <f t="shared" ca="1" si="429"/>
        <v>94</v>
      </c>
      <c r="U48" s="69">
        <f t="shared" ca="1" si="429"/>
        <v>104</v>
      </c>
      <c r="V48" s="69" t="str">
        <f t="shared" si="429"/>
        <v/>
      </c>
      <c r="W48" s="69" t="str">
        <f t="shared" si="429"/>
        <v/>
      </c>
      <c r="X48" s="69" t="str">
        <f t="shared" si="429"/>
        <v/>
      </c>
      <c r="Y48" s="69" t="str">
        <f t="shared" si="429"/>
        <v/>
      </c>
      <c r="Z48" s="69" t="str">
        <f t="shared" si="429"/>
        <v/>
      </c>
      <c r="AA48" s="69" t="str">
        <f t="shared" si="429"/>
        <v/>
      </c>
      <c r="AB48" s="69" t="str">
        <f t="shared" si="429"/>
        <v/>
      </c>
      <c r="AC48" s="69" t="str">
        <f t="shared" si="429"/>
        <v/>
      </c>
      <c r="AD48" s="69" t="str">
        <f t="shared" si="429"/>
        <v/>
      </c>
      <c r="AE48" s="69" t="str">
        <f t="shared" si="429"/>
        <v/>
      </c>
      <c r="AF48" s="69" t="str">
        <f t="shared" si="429"/>
        <v/>
      </c>
      <c r="AG48" s="69" t="str">
        <f t="shared" si="429"/>
        <v/>
      </c>
      <c r="AH48" s="70" t="str">
        <f t="shared" si="429"/>
        <v/>
      </c>
      <c r="AJ48" s="186"/>
      <c r="AL48" s="152"/>
      <c r="AM48" s="148"/>
      <c r="AN48" s="148"/>
      <c r="AO48" s="148"/>
      <c r="AP48" s="148"/>
      <c r="AQ48" s="148"/>
      <c r="AR48" s="148"/>
      <c r="AS48" s="148"/>
      <c r="AT48" s="148"/>
      <c r="AU48" s="148"/>
      <c r="AV48" s="148"/>
      <c r="AW48" s="148"/>
      <c r="AX48" s="148"/>
      <c r="AY48" s="148"/>
      <c r="AZ48" s="150"/>
      <c r="BB48" s="186"/>
      <c r="BD48" s="152"/>
      <c r="BE48" s="193"/>
      <c r="BF48" s="193"/>
      <c r="BG48" s="193"/>
      <c r="BH48" s="195"/>
    </row>
    <row r="49" spans="1:60" s="18" customFormat="1" x14ac:dyDescent="0.25">
      <c r="A49" s="74" t="s">
        <v>18</v>
      </c>
      <c r="B49" s="59" t="s">
        <v>100</v>
      </c>
      <c r="C49" s="60">
        <v>173</v>
      </c>
      <c r="D49" s="60">
        <v>20</v>
      </c>
      <c r="E49" s="76">
        <f>C49-D49</f>
        <v>153</v>
      </c>
      <c r="F49" s="68">
        <f t="shared" ref="F49" si="430">IF(D49&lt;=$K$6,D49,IF(E49&gt;=$D$6-$K$6,$K$6,IF($D$6&lt;=C49,$D$6-E49,C49-E49)))</f>
        <v>8</v>
      </c>
      <c r="G49" s="49">
        <f t="shared" ref="G49" si="431">IF(D49&gt;0,D49/F49,"")</f>
        <v>2.5</v>
      </c>
      <c r="H49" s="85">
        <f t="shared" ca="1" si="91"/>
        <v>1.59633340888369</v>
      </c>
      <c r="I49" s="58"/>
      <c r="J49" s="68">
        <f t="shared" ca="1" si="92"/>
        <v>2</v>
      </c>
      <c r="K49" s="69">
        <f t="shared" ref="K49:AH49" ca="1" si="432">IF(K$12&lt;=$F49,ROUNDUP($H49+J$12*$G49,0),"")</f>
        <v>5</v>
      </c>
      <c r="L49" s="69">
        <f t="shared" ca="1" si="432"/>
        <v>7</v>
      </c>
      <c r="M49" s="69">
        <f t="shared" ca="1" si="432"/>
        <v>10</v>
      </c>
      <c r="N49" s="69">
        <f t="shared" ca="1" si="432"/>
        <v>12</v>
      </c>
      <c r="O49" s="69">
        <f t="shared" ca="1" si="432"/>
        <v>15</v>
      </c>
      <c r="P49" s="69">
        <f t="shared" ca="1" si="432"/>
        <v>17</v>
      </c>
      <c r="Q49" s="69">
        <f t="shared" ca="1" si="432"/>
        <v>20</v>
      </c>
      <c r="R49" s="69" t="str">
        <f t="shared" si="432"/>
        <v/>
      </c>
      <c r="S49" s="69" t="str">
        <f t="shared" si="432"/>
        <v/>
      </c>
      <c r="T49" s="69" t="str">
        <f t="shared" si="432"/>
        <v/>
      </c>
      <c r="U49" s="69" t="str">
        <f t="shared" si="432"/>
        <v/>
      </c>
      <c r="V49" s="69" t="str">
        <f t="shared" si="432"/>
        <v/>
      </c>
      <c r="W49" s="69" t="str">
        <f t="shared" si="432"/>
        <v/>
      </c>
      <c r="X49" s="69" t="str">
        <f t="shared" si="432"/>
        <v/>
      </c>
      <c r="Y49" s="69" t="str">
        <f t="shared" si="432"/>
        <v/>
      </c>
      <c r="Z49" s="69" t="str">
        <f t="shared" si="432"/>
        <v/>
      </c>
      <c r="AA49" s="69" t="str">
        <f t="shared" si="432"/>
        <v/>
      </c>
      <c r="AB49" s="69" t="str">
        <f t="shared" si="432"/>
        <v/>
      </c>
      <c r="AC49" s="69" t="str">
        <f t="shared" si="432"/>
        <v/>
      </c>
      <c r="AD49" s="69" t="str">
        <f t="shared" si="432"/>
        <v/>
      </c>
      <c r="AE49" s="69" t="str">
        <f t="shared" si="432"/>
        <v/>
      </c>
      <c r="AF49" s="69" t="str">
        <f t="shared" si="432"/>
        <v/>
      </c>
      <c r="AG49" s="69" t="str">
        <f t="shared" si="432"/>
        <v/>
      </c>
      <c r="AH49" s="70" t="str">
        <f t="shared" si="432"/>
        <v/>
      </c>
      <c r="AJ49" s="186">
        <f t="shared" ca="1" si="27"/>
        <v>1.7681810341538395</v>
      </c>
      <c r="AL49" s="152">
        <f t="shared" ca="1" si="5"/>
        <v>2</v>
      </c>
      <c r="AM49" s="148">
        <f t="shared" ref="AM49" ca="1" si="433">IF((IF(AM$12&lt;=($AH$6*$D$6),ROUNDUP($AJ49+(AL$12*$AO$6),0),""))&lt;=($F49+$F50),(IF(AM$12&lt;=($AH$6*$D$6),ROUNDUP($AJ49+(AL$12*$AO$6),0),"")),"")</f>
        <v>4</v>
      </c>
      <c r="AN49" s="148">
        <f t="shared" ref="AN49" ca="1" si="434">IF((IF(AN$12&lt;=($AH$6*$D$6),ROUNDUP($AJ49+(AM$12*$AO$6),0),""))&lt;=($F49+$F50),(IF(AN$12&lt;=($AH$6*$D$6),ROUNDUP($AJ49+(AM$12*$AO$6),0),"")),"")</f>
        <v>6</v>
      </c>
      <c r="AO49" s="148">
        <f t="shared" ref="AO49" ca="1" si="435">IF((IF(AO$12&lt;=($AH$6*$D$6),ROUNDUP($AJ49+(AN$12*$AO$6),0),""))&lt;=($F49+$F50),(IF(AO$12&lt;=($AH$6*$D$6),ROUNDUP($AJ49+(AN$12*$AO$6),0),"")),"")</f>
        <v>8</v>
      </c>
      <c r="AP49" s="148">
        <f t="shared" ref="AP49" ca="1" si="436">IF((IF(AP$12&lt;=($AH$6*$D$6),ROUNDUP($AJ49+(AO$12*$AO$6),0),""))&lt;=($F49+$F50),(IF(AP$12&lt;=($AH$6*$D$6),ROUNDUP($AJ49+(AO$12*$AO$6),0),"")),"")</f>
        <v>10</v>
      </c>
      <c r="AQ49" s="148">
        <f t="shared" ref="AQ49" ca="1" si="437">IF((IF(AQ$12&lt;=($AH$6*$D$6),ROUNDUP($AJ49+(AP$12*$AO$6),0),""))&lt;=($F49+$F50),(IF(AQ$12&lt;=($AH$6*$D$6),ROUNDUP($AJ49+(AP$12*$AO$6),0),"")),"")</f>
        <v>12</v>
      </c>
      <c r="AR49" s="148">
        <f t="shared" ref="AR49" ca="1" si="438">IF((IF(AR$12&lt;=($AH$6*$D$6),ROUNDUP($AJ49+(AQ$12*$AO$6),0),""))&lt;=($F49+$F50),(IF(AR$12&lt;=($AH$6*$D$6),ROUNDUP($AJ49+(AQ$12*$AO$6),0),"")),"")</f>
        <v>14</v>
      </c>
      <c r="AS49" s="148">
        <f t="shared" ref="AS49" ca="1" si="439">IF((IF(AS$12&lt;=($AH$6*$D$6),ROUNDUP($AJ49+(AR$12*$AO$6),0),""))&lt;=($F49+$F50),(IF(AS$12&lt;=($AH$6*$D$6),ROUNDUP($AJ49+(AR$12*$AO$6),0),"")),"")</f>
        <v>16</v>
      </c>
      <c r="AT49" s="148">
        <f t="shared" ref="AT49" ca="1" si="440">IF((IF(AT$12&lt;=($AH$6*$D$6),ROUNDUP($AJ49+(AS$12*$AO$6),0),""))&lt;=($F49+$F50),(IF(AT$12&lt;=($AH$6*$D$6),ROUNDUP($AJ49+(AS$12*$AO$6),0),"")),"")</f>
        <v>18</v>
      </c>
      <c r="AU49" s="148">
        <f t="shared" ref="AU49" ca="1" si="441">IF((IF(AU$12&lt;=($AH$6*$D$6),ROUNDUP($AJ49+(AT$12*$AO$6),0),""))&lt;=($F49+$F50),(IF(AU$12&lt;=($AH$6*$D$6),ROUNDUP($AJ49+(AT$12*$AO$6),0),"")),"")</f>
        <v>20</v>
      </c>
      <c r="AV49" s="148" t="str">
        <f t="shared" ref="AV49" si="442">IF((IF(AV$12&lt;=($AH$6*$D$6),ROUNDUP($AJ49+(AU$12*$AO$6),0),""))&lt;=($F49+$F50),(IF(AV$12&lt;=($AH$6*$D$6),ROUNDUP($AJ49+(AU$12*$AO$6),0),"")),"")</f>
        <v/>
      </c>
      <c r="AW49" s="148" t="str">
        <f t="shared" ref="AW49" si="443">IF((IF(AW$12&lt;=($AH$6*$D$6),ROUNDUP($AJ49+(AV$12*$AO$6),0),""))&lt;=($F49+$F50),(IF(AW$12&lt;=($AH$6*$D$6),ROUNDUP($AJ49+(AV$12*$AO$6),0),"")),"")</f>
        <v/>
      </c>
      <c r="AX49" s="148" t="str">
        <f t="shared" ref="AX49" si="444">IF((IF(AX$12&lt;=($AH$6*$D$6),ROUNDUP($AJ49+(AW$12*$AO$6),0),""))&lt;=($F49+$F50),(IF(AX$12&lt;=($AH$6*$D$6),ROUNDUP($AJ49+(AW$12*$AO$6),0),"")),"")</f>
        <v/>
      </c>
      <c r="AY49" s="148" t="str">
        <f t="shared" ref="AY49" si="445">IF((IF(AY$12&lt;=($AH$6*$D$6),ROUNDUP($AJ49+(AX$12*$AO$6),0),""))&lt;=($F49+$F50),(IF(AY$12&lt;=($AH$6*$D$6),ROUNDUP($AJ49+(AX$12*$AO$6),0),"")),"")</f>
        <v/>
      </c>
      <c r="AZ49" s="150" t="str">
        <f t="shared" ref="AZ49" si="446">IF((IF(AZ$12&lt;=($AH$6*$D$6),ROUNDUP($AJ49+(AY$12*$AO$6),0),""))&lt;=($F49+$F50),(IF(AZ$12&lt;=($AH$6*$D$6),ROUNDUP($AJ49+(AY$12*$AO$6),0),"")),"")</f>
        <v/>
      </c>
      <c r="BB49" s="186">
        <f t="shared" ref="BB49" ca="1" si="447">IF(C49&gt;=$D$6,RAND()*$AO$7,RAND()*C49/$AH$7)</f>
        <v>7.913077261778767E-2</v>
      </c>
      <c r="BD49" s="152">
        <f t="shared" ca="1" si="86"/>
        <v>1</v>
      </c>
      <c r="BE49" s="193">
        <f t="shared" ref="BE49" ca="1" si="448">IF($C49&gt;=$AH$7,(IF(BE$12&lt;=$AH$7,ROUNDUP($BB49+(BD$12*(($F49+$F50)/$AH$7)),0),"")),(IF(BE$12&lt;=$C49,BE$12,"")))</f>
        <v>5</v>
      </c>
      <c r="BF49" s="193">
        <f t="shared" ref="BF49" ca="1" si="449">IF($C49&gt;=$AH$7,(IF(BF$12&lt;=$AH$7,ROUNDUP($BB49+(BE$12*(($F49+$F50)/$AH$7)),0),"")),(IF(BF$12&lt;=$C49,BF$12,"")))</f>
        <v>9</v>
      </c>
      <c r="BG49" s="193">
        <f t="shared" ref="BG49" ca="1" si="450">IF($C49&gt;=$AH$7,(IF(BG$12&lt;=$AH$7,ROUNDUP($BB49+(BF$12*(($F49+$F50)/$AH$7)),0),"")),(IF(BG$12&lt;=$C49,BG$12,"")))</f>
        <v>13</v>
      </c>
      <c r="BH49" s="195">
        <f t="shared" ref="BH49" ca="1" si="451">IF($C49&gt;=$AH$7,(IF(BH$12&lt;=$AH$7,ROUNDUP($BB49+(BG$12*(($F49+$F50)/$AH$7)),0),"")),(IF(BH$12&lt;=$C49,BH$12,"")))</f>
        <v>17</v>
      </c>
    </row>
    <row r="50" spans="1:60" s="18" customFormat="1" x14ac:dyDescent="0.25">
      <c r="A50" s="74" t="s">
        <v>18</v>
      </c>
      <c r="B50" s="59" t="s">
        <v>101</v>
      </c>
      <c r="C50" s="76">
        <f>C49</f>
        <v>173</v>
      </c>
      <c r="D50" s="76">
        <f>D49</f>
        <v>20</v>
      </c>
      <c r="E50" s="76">
        <f>E49</f>
        <v>153</v>
      </c>
      <c r="F50" s="68">
        <f t="shared" si="21"/>
        <v>12</v>
      </c>
      <c r="G50" s="49">
        <f t="shared" ref="G50" si="452">IF(E50&gt;0,E50/F50,"")</f>
        <v>12.75</v>
      </c>
      <c r="H50" s="85">
        <f t="shared" ca="1" si="91"/>
        <v>4.1188230723126367</v>
      </c>
      <c r="I50" s="58"/>
      <c r="J50" s="68">
        <f t="shared" ca="1" si="92"/>
        <v>5</v>
      </c>
      <c r="K50" s="69">
        <f t="shared" ref="K50:AH50" ca="1" si="453">IF(K$12&lt;=$F50,ROUNDUP($H50+J$12*$G50,0),"")</f>
        <v>17</v>
      </c>
      <c r="L50" s="69">
        <f t="shared" ca="1" si="453"/>
        <v>30</v>
      </c>
      <c r="M50" s="69">
        <f t="shared" ca="1" si="453"/>
        <v>43</v>
      </c>
      <c r="N50" s="69">
        <f t="shared" ca="1" si="453"/>
        <v>56</v>
      </c>
      <c r="O50" s="69">
        <f t="shared" ca="1" si="453"/>
        <v>68</v>
      </c>
      <c r="P50" s="69">
        <f t="shared" ca="1" si="453"/>
        <v>81</v>
      </c>
      <c r="Q50" s="69">
        <f t="shared" ca="1" si="453"/>
        <v>94</v>
      </c>
      <c r="R50" s="69">
        <f t="shared" ca="1" si="453"/>
        <v>107</v>
      </c>
      <c r="S50" s="69">
        <f t="shared" ca="1" si="453"/>
        <v>119</v>
      </c>
      <c r="T50" s="69">
        <f t="shared" ca="1" si="453"/>
        <v>132</v>
      </c>
      <c r="U50" s="69">
        <f t="shared" ca="1" si="453"/>
        <v>145</v>
      </c>
      <c r="V50" s="69" t="str">
        <f t="shared" si="453"/>
        <v/>
      </c>
      <c r="W50" s="69" t="str">
        <f t="shared" si="453"/>
        <v/>
      </c>
      <c r="X50" s="69" t="str">
        <f t="shared" si="453"/>
        <v/>
      </c>
      <c r="Y50" s="69" t="str">
        <f t="shared" si="453"/>
        <v/>
      </c>
      <c r="Z50" s="69" t="str">
        <f t="shared" si="453"/>
        <v/>
      </c>
      <c r="AA50" s="69" t="str">
        <f t="shared" si="453"/>
        <v/>
      </c>
      <c r="AB50" s="69" t="str">
        <f t="shared" si="453"/>
        <v/>
      </c>
      <c r="AC50" s="69" t="str">
        <f t="shared" si="453"/>
        <v/>
      </c>
      <c r="AD50" s="69" t="str">
        <f t="shared" si="453"/>
        <v/>
      </c>
      <c r="AE50" s="69" t="str">
        <f t="shared" si="453"/>
        <v/>
      </c>
      <c r="AF50" s="69" t="str">
        <f t="shared" si="453"/>
        <v/>
      </c>
      <c r="AG50" s="69" t="str">
        <f t="shared" si="453"/>
        <v/>
      </c>
      <c r="AH50" s="70" t="str">
        <f t="shared" si="453"/>
        <v/>
      </c>
      <c r="AJ50" s="186"/>
      <c r="AL50" s="152"/>
      <c r="AM50" s="148"/>
      <c r="AN50" s="148"/>
      <c r="AO50" s="148"/>
      <c r="AP50" s="148"/>
      <c r="AQ50" s="148"/>
      <c r="AR50" s="148"/>
      <c r="AS50" s="148"/>
      <c r="AT50" s="148"/>
      <c r="AU50" s="148"/>
      <c r="AV50" s="148"/>
      <c r="AW50" s="148"/>
      <c r="AX50" s="148"/>
      <c r="AY50" s="148"/>
      <c r="AZ50" s="150"/>
      <c r="BB50" s="186"/>
      <c r="BD50" s="152"/>
      <c r="BE50" s="193"/>
      <c r="BF50" s="193"/>
      <c r="BG50" s="193"/>
      <c r="BH50" s="195"/>
    </row>
    <row r="51" spans="1:60" s="18" customFormat="1" x14ac:dyDescent="0.25">
      <c r="A51" s="74" t="s">
        <v>19</v>
      </c>
      <c r="B51" s="59" t="s">
        <v>100</v>
      </c>
      <c r="C51" s="60">
        <v>18</v>
      </c>
      <c r="D51" s="60">
        <v>7</v>
      </c>
      <c r="E51" s="76">
        <f>C51-D51</f>
        <v>11</v>
      </c>
      <c r="F51" s="68">
        <f t="shared" ref="F51" si="454">IF(D51&lt;=$K$6,D51,IF(E51&gt;=$D$6-$K$6,$K$6,IF($D$6&lt;=C51,$D$6-E51,C51-E51)))</f>
        <v>7</v>
      </c>
      <c r="G51" s="49">
        <f t="shared" ref="G51" si="455">IF(D51&gt;0,D51/F51,"")</f>
        <v>1</v>
      </c>
      <c r="H51" s="85">
        <f t="shared" ca="1" si="91"/>
        <v>0.52377815900898894</v>
      </c>
      <c r="I51" s="58"/>
      <c r="J51" s="68">
        <f t="shared" ca="1" si="92"/>
        <v>1</v>
      </c>
      <c r="K51" s="69">
        <f t="shared" ref="K51:AH51" ca="1" si="456">IF(K$12&lt;=$F51,ROUNDUP($H51+J$12*$G51,0),"")</f>
        <v>2</v>
      </c>
      <c r="L51" s="69">
        <f t="shared" ca="1" si="456"/>
        <v>3</v>
      </c>
      <c r="M51" s="69">
        <f t="shared" ca="1" si="456"/>
        <v>4</v>
      </c>
      <c r="N51" s="69">
        <f t="shared" ca="1" si="456"/>
        <v>5</v>
      </c>
      <c r="O51" s="69">
        <f t="shared" ca="1" si="456"/>
        <v>6</v>
      </c>
      <c r="P51" s="69">
        <f t="shared" ca="1" si="456"/>
        <v>7</v>
      </c>
      <c r="Q51" s="69" t="str">
        <f t="shared" si="456"/>
        <v/>
      </c>
      <c r="R51" s="69" t="str">
        <f t="shared" si="456"/>
        <v/>
      </c>
      <c r="S51" s="69" t="str">
        <f t="shared" si="456"/>
        <v/>
      </c>
      <c r="T51" s="69" t="str">
        <f t="shared" si="456"/>
        <v/>
      </c>
      <c r="U51" s="69" t="str">
        <f t="shared" si="456"/>
        <v/>
      </c>
      <c r="V51" s="69" t="str">
        <f t="shared" si="456"/>
        <v/>
      </c>
      <c r="W51" s="69" t="str">
        <f t="shared" si="456"/>
        <v/>
      </c>
      <c r="X51" s="69" t="str">
        <f t="shared" si="456"/>
        <v/>
      </c>
      <c r="Y51" s="69" t="str">
        <f t="shared" si="456"/>
        <v/>
      </c>
      <c r="Z51" s="69" t="str">
        <f t="shared" si="456"/>
        <v/>
      </c>
      <c r="AA51" s="69" t="str">
        <f t="shared" si="456"/>
        <v/>
      </c>
      <c r="AB51" s="69" t="str">
        <f t="shared" si="456"/>
        <v/>
      </c>
      <c r="AC51" s="69" t="str">
        <f t="shared" si="456"/>
        <v/>
      </c>
      <c r="AD51" s="69" t="str">
        <f t="shared" si="456"/>
        <v/>
      </c>
      <c r="AE51" s="69" t="str">
        <f t="shared" si="456"/>
        <v/>
      </c>
      <c r="AF51" s="69" t="str">
        <f t="shared" si="456"/>
        <v/>
      </c>
      <c r="AG51" s="69" t="str">
        <f t="shared" si="456"/>
        <v/>
      </c>
      <c r="AH51" s="70" t="str">
        <f t="shared" si="456"/>
        <v/>
      </c>
      <c r="AJ51" s="186">
        <f t="shared" ca="1" si="27"/>
        <v>0.24120658801505157</v>
      </c>
      <c r="AL51" s="152">
        <f t="shared" ca="1" si="5"/>
        <v>1</v>
      </c>
      <c r="AM51" s="148">
        <f t="shared" ref="AM51" ca="1" si="457">IF((IF(AM$12&lt;=($AH$6*$D$6),ROUNDUP($AJ51+(AL$12*$AO$6),0),""))&lt;=($F51+$F52),(IF(AM$12&lt;=($AH$6*$D$6),ROUNDUP($AJ51+(AL$12*$AO$6),0),"")),"")</f>
        <v>3</v>
      </c>
      <c r="AN51" s="148">
        <f t="shared" ref="AN51" ca="1" si="458">IF((IF(AN$12&lt;=($AH$6*$D$6),ROUNDUP($AJ51+(AM$12*$AO$6),0),""))&lt;=($F51+$F52),(IF(AN$12&lt;=($AH$6*$D$6),ROUNDUP($AJ51+(AM$12*$AO$6),0),"")),"")</f>
        <v>5</v>
      </c>
      <c r="AO51" s="148">
        <f t="shared" ref="AO51" ca="1" si="459">IF((IF(AO$12&lt;=($AH$6*$D$6),ROUNDUP($AJ51+(AN$12*$AO$6),0),""))&lt;=($F51+$F52),(IF(AO$12&lt;=($AH$6*$D$6),ROUNDUP($AJ51+(AN$12*$AO$6),0),"")),"")</f>
        <v>7</v>
      </c>
      <c r="AP51" s="148">
        <f t="shared" ref="AP51" ca="1" si="460">IF((IF(AP$12&lt;=($AH$6*$D$6),ROUNDUP($AJ51+(AO$12*$AO$6),0),""))&lt;=($F51+$F52),(IF(AP$12&lt;=($AH$6*$D$6),ROUNDUP($AJ51+(AO$12*$AO$6),0),"")),"")</f>
        <v>9</v>
      </c>
      <c r="AQ51" s="148">
        <f t="shared" ref="AQ51" ca="1" si="461">IF((IF(AQ$12&lt;=($AH$6*$D$6),ROUNDUP($AJ51+(AP$12*$AO$6),0),""))&lt;=($F51+$F52),(IF(AQ$12&lt;=($AH$6*$D$6),ROUNDUP($AJ51+(AP$12*$AO$6),0),"")),"")</f>
        <v>11</v>
      </c>
      <c r="AR51" s="148">
        <f t="shared" ref="AR51" ca="1" si="462">IF((IF(AR$12&lt;=($AH$6*$D$6),ROUNDUP($AJ51+(AQ$12*$AO$6),0),""))&lt;=($F51+$F52),(IF(AR$12&lt;=($AH$6*$D$6),ROUNDUP($AJ51+(AQ$12*$AO$6),0),"")),"")</f>
        <v>13</v>
      </c>
      <c r="AS51" s="148">
        <f t="shared" ref="AS51" ca="1" si="463">IF((IF(AS$12&lt;=($AH$6*$D$6),ROUNDUP($AJ51+(AR$12*$AO$6),0),""))&lt;=($F51+$F52),(IF(AS$12&lt;=($AH$6*$D$6),ROUNDUP($AJ51+(AR$12*$AO$6),0),"")),"")</f>
        <v>15</v>
      </c>
      <c r="AT51" s="148">
        <f t="shared" ref="AT51" ca="1" si="464">IF((IF(AT$12&lt;=($AH$6*$D$6),ROUNDUP($AJ51+(AS$12*$AO$6),0),""))&lt;=($F51+$F52),(IF(AT$12&lt;=($AH$6*$D$6),ROUNDUP($AJ51+(AS$12*$AO$6),0),"")),"")</f>
        <v>17</v>
      </c>
      <c r="AU51" s="148" t="str">
        <f t="shared" ref="AU51" ca="1" si="465">IF((IF(AU$12&lt;=($AH$6*$D$6),ROUNDUP($AJ51+(AT$12*$AO$6),0),""))&lt;=($F51+$F52),(IF(AU$12&lt;=($AH$6*$D$6),ROUNDUP($AJ51+(AT$12*$AO$6),0),"")),"")</f>
        <v/>
      </c>
      <c r="AV51" s="148" t="str">
        <f t="shared" ref="AV51" si="466">IF((IF(AV$12&lt;=($AH$6*$D$6),ROUNDUP($AJ51+(AU$12*$AO$6),0),""))&lt;=($F51+$F52),(IF(AV$12&lt;=($AH$6*$D$6),ROUNDUP($AJ51+(AU$12*$AO$6),0),"")),"")</f>
        <v/>
      </c>
      <c r="AW51" s="148" t="str">
        <f t="shared" ref="AW51" si="467">IF((IF(AW$12&lt;=($AH$6*$D$6),ROUNDUP($AJ51+(AV$12*$AO$6),0),""))&lt;=($F51+$F52),(IF(AW$12&lt;=($AH$6*$D$6),ROUNDUP($AJ51+(AV$12*$AO$6),0),"")),"")</f>
        <v/>
      </c>
      <c r="AX51" s="148" t="str">
        <f t="shared" ref="AX51" si="468">IF((IF(AX$12&lt;=($AH$6*$D$6),ROUNDUP($AJ51+(AW$12*$AO$6),0),""))&lt;=($F51+$F52),(IF(AX$12&lt;=($AH$6*$D$6),ROUNDUP($AJ51+(AW$12*$AO$6),0),"")),"")</f>
        <v/>
      </c>
      <c r="AY51" s="148" t="str">
        <f t="shared" ref="AY51" si="469">IF((IF(AY$12&lt;=($AH$6*$D$6),ROUNDUP($AJ51+(AX$12*$AO$6),0),""))&lt;=($F51+$F52),(IF(AY$12&lt;=($AH$6*$D$6),ROUNDUP($AJ51+(AX$12*$AO$6),0),"")),"")</f>
        <v/>
      </c>
      <c r="AZ51" s="150" t="str">
        <f t="shared" ref="AZ51" si="470">IF((IF(AZ$12&lt;=($AH$6*$D$6),ROUNDUP($AJ51+(AY$12*$AO$6),0),""))&lt;=($F51+$F52),(IF(AZ$12&lt;=($AH$6*$D$6),ROUNDUP($AJ51+(AY$12*$AO$6),0),"")),"")</f>
        <v/>
      </c>
      <c r="BB51" s="186">
        <f t="shared" ref="BB51" ca="1" si="471">IF(C51&gt;=$D$6,RAND()*$AO$7,RAND()*C51/$AH$7)</f>
        <v>2.4994737133533369</v>
      </c>
      <c r="BD51" s="152">
        <f t="shared" ca="1" si="86"/>
        <v>3</v>
      </c>
      <c r="BE51" s="193">
        <f t="shared" ref="BE51" ca="1" si="472">IF($C51&gt;=$AH$7,(IF(BE$12&lt;=$AH$7,ROUNDUP($BB51+(BD$12*(($F51+$F52)/$AH$7)),0),"")),(IF(BE$12&lt;=$C51,BE$12,"")))</f>
        <v>7</v>
      </c>
      <c r="BF51" s="193">
        <f t="shared" ref="BF51" ca="1" si="473">IF($C51&gt;=$AH$7,(IF(BF$12&lt;=$AH$7,ROUNDUP($BB51+(BE$12*(($F51+$F52)/$AH$7)),0),"")),(IF(BF$12&lt;=$C51,BF$12,"")))</f>
        <v>10</v>
      </c>
      <c r="BG51" s="193">
        <f t="shared" ref="BG51" ca="1" si="474">IF($C51&gt;=$AH$7,(IF(BG$12&lt;=$AH$7,ROUNDUP($BB51+(BF$12*(($F51+$F52)/$AH$7)),0),"")),(IF(BG$12&lt;=$C51,BG$12,"")))</f>
        <v>14</v>
      </c>
      <c r="BH51" s="195">
        <f t="shared" ref="BH51" ca="1" si="475">IF($C51&gt;=$AH$7,(IF(BH$12&lt;=$AH$7,ROUNDUP($BB51+(BG$12*(($F51+$F52)/$AH$7)),0),"")),(IF(BH$12&lt;=$C51,BH$12,"")))</f>
        <v>17</v>
      </c>
    </row>
    <row r="52" spans="1:60" s="18" customFormat="1" x14ac:dyDescent="0.25">
      <c r="A52" s="74" t="s">
        <v>19</v>
      </c>
      <c r="B52" s="59" t="s">
        <v>101</v>
      </c>
      <c r="C52" s="76">
        <f>C51</f>
        <v>18</v>
      </c>
      <c r="D52" s="76">
        <f>D51</f>
        <v>7</v>
      </c>
      <c r="E52" s="76">
        <f>E51</f>
        <v>11</v>
      </c>
      <c r="F52" s="68">
        <f t="shared" si="21"/>
        <v>11</v>
      </c>
      <c r="G52" s="49">
        <f t="shared" ref="G52" si="476">IF(E52&gt;0,E52/F52,"")</f>
        <v>1</v>
      </c>
      <c r="H52" s="85">
        <f t="shared" ca="1" si="91"/>
        <v>0.42788802993091213</v>
      </c>
      <c r="I52" s="58"/>
      <c r="J52" s="68">
        <f t="shared" ca="1" si="92"/>
        <v>1</v>
      </c>
      <c r="K52" s="69">
        <f t="shared" ref="K52:AH52" ca="1" si="477">IF(K$12&lt;=$F52,ROUNDUP($H52+J$12*$G52,0),"")</f>
        <v>2</v>
      </c>
      <c r="L52" s="69">
        <f t="shared" ca="1" si="477"/>
        <v>3</v>
      </c>
      <c r="M52" s="69">
        <f t="shared" ca="1" si="477"/>
        <v>4</v>
      </c>
      <c r="N52" s="69">
        <f t="shared" ca="1" si="477"/>
        <v>5</v>
      </c>
      <c r="O52" s="69">
        <f t="shared" ca="1" si="477"/>
        <v>6</v>
      </c>
      <c r="P52" s="69">
        <f t="shared" ca="1" si="477"/>
        <v>7</v>
      </c>
      <c r="Q52" s="69">
        <f t="shared" ca="1" si="477"/>
        <v>8</v>
      </c>
      <c r="R52" s="69">
        <f t="shared" ca="1" si="477"/>
        <v>9</v>
      </c>
      <c r="S52" s="69">
        <f t="shared" ca="1" si="477"/>
        <v>10</v>
      </c>
      <c r="T52" s="69">
        <f t="shared" ca="1" si="477"/>
        <v>11</v>
      </c>
      <c r="U52" s="69" t="str">
        <f t="shared" si="477"/>
        <v/>
      </c>
      <c r="V52" s="69" t="str">
        <f t="shared" si="477"/>
        <v/>
      </c>
      <c r="W52" s="69" t="str">
        <f t="shared" si="477"/>
        <v/>
      </c>
      <c r="X52" s="69" t="str">
        <f t="shared" si="477"/>
        <v/>
      </c>
      <c r="Y52" s="69" t="str">
        <f t="shared" si="477"/>
        <v/>
      </c>
      <c r="Z52" s="69" t="str">
        <f t="shared" si="477"/>
        <v/>
      </c>
      <c r="AA52" s="69" t="str">
        <f t="shared" si="477"/>
        <v/>
      </c>
      <c r="AB52" s="69" t="str">
        <f t="shared" si="477"/>
        <v/>
      </c>
      <c r="AC52" s="69" t="str">
        <f t="shared" si="477"/>
        <v/>
      </c>
      <c r="AD52" s="69" t="str">
        <f t="shared" si="477"/>
        <v/>
      </c>
      <c r="AE52" s="69" t="str">
        <f t="shared" si="477"/>
        <v/>
      </c>
      <c r="AF52" s="69" t="str">
        <f t="shared" si="477"/>
        <v/>
      </c>
      <c r="AG52" s="69" t="str">
        <f t="shared" si="477"/>
        <v/>
      </c>
      <c r="AH52" s="70" t="str">
        <f t="shared" si="477"/>
        <v/>
      </c>
      <c r="AJ52" s="186"/>
      <c r="AL52" s="152"/>
      <c r="AM52" s="148"/>
      <c r="AN52" s="148"/>
      <c r="AO52" s="148"/>
      <c r="AP52" s="148"/>
      <c r="AQ52" s="148"/>
      <c r="AR52" s="148"/>
      <c r="AS52" s="148"/>
      <c r="AT52" s="148"/>
      <c r="AU52" s="148"/>
      <c r="AV52" s="148"/>
      <c r="AW52" s="148"/>
      <c r="AX52" s="148"/>
      <c r="AY52" s="148"/>
      <c r="AZ52" s="150"/>
      <c r="BB52" s="186"/>
      <c r="BD52" s="152"/>
      <c r="BE52" s="193"/>
      <c r="BF52" s="193"/>
      <c r="BG52" s="193"/>
      <c r="BH52" s="195"/>
    </row>
    <row r="53" spans="1:60" s="18" customFormat="1" x14ac:dyDescent="0.25">
      <c r="A53" s="74" t="s">
        <v>20</v>
      </c>
      <c r="B53" s="59" t="s">
        <v>100</v>
      </c>
      <c r="C53" s="60">
        <v>151</v>
      </c>
      <c r="D53" s="60">
        <v>12</v>
      </c>
      <c r="E53" s="76">
        <f>C53-D53</f>
        <v>139</v>
      </c>
      <c r="F53" s="68">
        <f t="shared" ref="F53" si="478">IF(D53&lt;=$K$6,D53,IF(E53&gt;=$D$6-$K$6,$K$6,IF($D$6&lt;=C53,$D$6-E53,C53-E53)))</f>
        <v>8</v>
      </c>
      <c r="G53" s="49">
        <f t="shared" ref="G53" si="479">IF(D53&gt;0,D53/F53,"")</f>
        <v>1.5</v>
      </c>
      <c r="H53" s="85">
        <f t="shared" ca="1" si="91"/>
        <v>1.1244655615800168</v>
      </c>
      <c r="I53" s="58"/>
      <c r="J53" s="68">
        <f t="shared" ca="1" si="92"/>
        <v>2</v>
      </c>
      <c r="K53" s="69">
        <f t="shared" ref="K53:AH53" ca="1" si="480">IF(K$12&lt;=$F53,ROUNDUP($H53+J$12*$G53,0),"")</f>
        <v>3</v>
      </c>
      <c r="L53" s="69">
        <f t="shared" ca="1" si="480"/>
        <v>5</v>
      </c>
      <c r="M53" s="69">
        <f t="shared" ca="1" si="480"/>
        <v>6</v>
      </c>
      <c r="N53" s="69">
        <f t="shared" ca="1" si="480"/>
        <v>8</v>
      </c>
      <c r="O53" s="69">
        <f t="shared" ca="1" si="480"/>
        <v>9</v>
      </c>
      <c r="P53" s="69">
        <f t="shared" ca="1" si="480"/>
        <v>11</v>
      </c>
      <c r="Q53" s="69">
        <f t="shared" ca="1" si="480"/>
        <v>12</v>
      </c>
      <c r="R53" s="69" t="str">
        <f t="shared" si="480"/>
        <v/>
      </c>
      <c r="S53" s="69" t="str">
        <f t="shared" si="480"/>
        <v/>
      </c>
      <c r="T53" s="69" t="str">
        <f t="shared" si="480"/>
        <v/>
      </c>
      <c r="U53" s="69" t="str">
        <f t="shared" si="480"/>
        <v/>
      </c>
      <c r="V53" s="69" t="str">
        <f t="shared" si="480"/>
        <v/>
      </c>
      <c r="W53" s="69" t="str">
        <f t="shared" si="480"/>
        <v/>
      </c>
      <c r="X53" s="69" t="str">
        <f t="shared" si="480"/>
        <v/>
      </c>
      <c r="Y53" s="69" t="str">
        <f t="shared" si="480"/>
        <v/>
      </c>
      <c r="Z53" s="69" t="str">
        <f t="shared" si="480"/>
        <v/>
      </c>
      <c r="AA53" s="69" t="str">
        <f t="shared" si="480"/>
        <v/>
      </c>
      <c r="AB53" s="69" t="str">
        <f t="shared" si="480"/>
        <v/>
      </c>
      <c r="AC53" s="69" t="str">
        <f t="shared" si="480"/>
        <v/>
      </c>
      <c r="AD53" s="69" t="str">
        <f t="shared" si="480"/>
        <v/>
      </c>
      <c r="AE53" s="69" t="str">
        <f t="shared" si="480"/>
        <v/>
      </c>
      <c r="AF53" s="69" t="str">
        <f t="shared" si="480"/>
        <v/>
      </c>
      <c r="AG53" s="69" t="str">
        <f t="shared" si="480"/>
        <v/>
      </c>
      <c r="AH53" s="70" t="str">
        <f t="shared" si="480"/>
        <v/>
      </c>
      <c r="AJ53" s="186">
        <f t="shared" ca="1" si="27"/>
        <v>1.9511905723855361</v>
      </c>
      <c r="AL53" s="152">
        <f t="shared" ca="1" si="5"/>
        <v>2</v>
      </c>
      <c r="AM53" s="148">
        <f t="shared" ref="AM53" ca="1" si="481">IF((IF(AM$12&lt;=($AH$6*$D$6),ROUNDUP($AJ53+(AL$12*$AO$6),0),""))&lt;=($F53+$F54),(IF(AM$12&lt;=($AH$6*$D$6),ROUNDUP($AJ53+(AL$12*$AO$6),0),"")),"")</f>
        <v>4</v>
      </c>
      <c r="AN53" s="148">
        <f t="shared" ref="AN53" ca="1" si="482">IF((IF(AN$12&lt;=($AH$6*$D$6),ROUNDUP($AJ53+(AM$12*$AO$6),0),""))&lt;=($F53+$F54),(IF(AN$12&lt;=($AH$6*$D$6),ROUNDUP($AJ53+(AM$12*$AO$6),0),"")),"")</f>
        <v>6</v>
      </c>
      <c r="AO53" s="148">
        <f t="shared" ref="AO53" ca="1" si="483">IF((IF(AO$12&lt;=($AH$6*$D$6),ROUNDUP($AJ53+(AN$12*$AO$6),0),""))&lt;=($F53+$F54),(IF(AO$12&lt;=($AH$6*$D$6),ROUNDUP($AJ53+(AN$12*$AO$6),0),"")),"")</f>
        <v>8</v>
      </c>
      <c r="AP53" s="148">
        <f t="shared" ref="AP53" ca="1" si="484">IF((IF(AP$12&lt;=($AH$6*$D$6),ROUNDUP($AJ53+(AO$12*$AO$6),0),""))&lt;=($F53+$F54),(IF(AP$12&lt;=($AH$6*$D$6),ROUNDUP($AJ53+(AO$12*$AO$6),0),"")),"")</f>
        <v>10</v>
      </c>
      <c r="AQ53" s="148">
        <f t="shared" ref="AQ53" ca="1" si="485">IF((IF(AQ$12&lt;=($AH$6*$D$6),ROUNDUP($AJ53+(AP$12*$AO$6),0),""))&lt;=($F53+$F54),(IF(AQ$12&lt;=($AH$6*$D$6),ROUNDUP($AJ53+(AP$12*$AO$6),0),"")),"")</f>
        <v>12</v>
      </c>
      <c r="AR53" s="148">
        <f t="shared" ref="AR53" ca="1" si="486">IF((IF(AR$12&lt;=($AH$6*$D$6),ROUNDUP($AJ53+(AQ$12*$AO$6),0),""))&lt;=($F53+$F54),(IF(AR$12&lt;=($AH$6*$D$6),ROUNDUP($AJ53+(AQ$12*$AO$6),0),"")),"")</f>
        <v>14</v>
      </c>
      <c r="AS53" s="148">
        <f t="shared" ref="AS53" ca="1" si="487">IF((IF(AS$12&lt;=($AH$6*$D$6),ROUNDUP($AJ53+(AR$12*$AO$6),0),""))&lt;=($F53+$F54),(IF(AS$12&lt;=($AH$6*$D$6),ROUNDUP($AJ53+(AR$12*$AO$6),0),"")),"")</f>
        <v>16</v>
      </c>
      <c r="AT53" s="148">
        <f t="shared" ref="AT53" ca="1" si="488">IF((IF(AT$12&lt;=($AH$6*$D$6),ROUNDUP($AJ53+(AS$12*$AO$6),0),""))&lt;=($F53+$F54),(IF(AT$12&lt;=($AH$6*$D$6),ROUNDUP($AJ53+(AS$12*$AO$6),0),"")),"")</f>
        <v>18</v>
      </c>
      <c r="AU53" s="148">
        <f t="shared" ref="AU53" ca="1" si="489">IF((IF(AU$12&lt;=($AH$6*$D$6),ROUNDUP($AJ53+(AT$12*$AO$6),0),""))&lt;=($F53+$F54),(IF(AU$12&lt;=($AH$6*$D$6),ROUNDUP($AJ53+(AT$12*$AO$6),0),"")),"")</f>
        <v>20</v>
      </c>
      <c r="AV53" s="148" t="str">
        <f t="shared" ref="AV53" si="490">IF((IF(AV$12&lt;=($AH$6*$D$6),ROUNDUP($AJ53+(AU$12*$AO$6),0),""))&lt;=($F53+$F54),(IF(AV$12&lt;=($AH$6*$D$6),ROUNDUP($AJ53+(AU$12*$AO$6),0),"")),"")</f>
        <v/>
      </c>
      <c r="AW53" s="148" t="str">
        <f t="shared" ref="AW53" si="491">IF((IF(AW$12&lt;=($AH$6*$D$6),ROUNDUP($AJ53+(AV$12*$AO$6),0),""))&lt;=($F53+$F54),(IF(AW$12&lt;=($AH$6*$D$6),ROUNDUP($AJ53+(AV$12*$AO$6),0),"")),"")</f>
        <v/>
      </c>
      <c r="AX53" s="148" t="str">
        <f t="shared" ref="AX53" si="492">IF((IF(AX$12&lt;=($AH$6*$D$6),ROUNDUP($AJ53+(AW$12*$AO$6),0),""))&lt;=($F53+$F54),(IF(AX$12&lt;=($AH$6*$D$6),ROUNDUP($AJ53+(AW$12*$AO$6),0),"")),"")</f>
        <v/>
      </c>
      <c r="AY53" s="148" t="str">
        <f t="shared" ref="AY53" si="493">IF((IF(AY$12&lt;=($AH$6*$D$6),ROUNDUP($AJ53+(AX$12*$AO$6),0),""))&lt;=($F53+$F54),(IF(AY$12&lt;=($AH$6*$D$6),ROUNDUP($AJ53+(AX$12*$AO$6),0),"")),"")</f>
        <v/>
      </c>
      <c r="AZ53" s="150" t="str">
        <f t="shared" ref="AZ53" si="494">IF((IF(AZ$12&lt;=($AH$6*$D$6),ROUNDUP($AJ53+(AY$12*$AO$6),0),""))&lt;=($F53+$F54),(IF(AZ$12&lt;=($AH$6*$D$6),ROUNDUP($AJ53+(AY$12*$AO$6),0),"")),"")</f>
        <v/>
      </c>
      <c r="BB53" s="186">
        <f t="shared" ref="BB53" ca="1" si="495">IF(C53&gt;=$D$6,RAND()*$AO$7,RAND()*C53/$AH$7)</f>
        <v>3.9737587650566168</v>
      </c>
      <c r="BD53" s="152">
        <f t="shared" ca="1" si="86"/>
        <v>4</v>
      </c>
      <c r="BE53" s="193">
        <f t="shared" ref="BE53" ca="1" si="496">IF($C53&gt;=$AH$7,(IF(BE$12&lt;=$AH$7,ROUNDUP($BB53+(BD$12*(($F53+$F54)/$AH$7)),0),"")),(IF(BE$12&lt;=$C53,BE$12,"")))</f>
        <v>8</v>
      </c>
      <c r="BF53" s="193">
        <f t="shared" ref="BF53" ca="1" si="497">IF($C53&gt;=$AH$7,(IF(BF$12&lt;=$AH$7,ROUNDUP($BB53+(BE$12*(($F53+$F54)/$AH$7)),0),"")),(IF(BF$12&lt;=$C53,BF$12,"")))</f>
        <v>12</v>
      </c>
      <c r="BG53" s="193">
        <f t="shared" ref="BG53" ca="1" si="498">IF($C53&gt;=$AH$7,(IF(BG$12&lt;=$AH$7,ROUNDUP($BB53+(BF$12*(($F53+$F54)/$AH$7)),0),"")),(IF(BG$12&lt;=$C53,BG$12,"")))</f>
        <v>16</v>
      </c>
      <c r="BH53" s="195">
        <f t="shared" ref="BH53" ca="1" si="499">IF($C53&gt;=$AH$7,(IF(BH$12&lt;=$AH$7,ROUNDUP($BB53+(BG$12*(($F53+$F54)/$AH$7)),0),"")),(IF(BH$12&lt;=$C53,BH$12,"")))</f>
        <v>20</v>
      </c>
    </row>
    <row r="54" spans="1:60" s="18" customFormat="1" x14ac:dyDescent="0.25">
      <c r="A54" s="74" t="s">
        <v>20</v>
      </c>
      <c r="B54" s="59" t="s">
        <v>101</v>
      </c>
      <c r="C54" s="76">
        <f>C53</f>
        <v>151</v>
      </c>
      <c r="D54" s="76">
        <f>D53</f>
        <v>12</v>
      </c>
      <c r="E54" s="76">
        <f>E53</f>
        <v>139</v>
      </c>
      <c r="F54" s="68">
        <f t="shared" si="21"/>
        <v>12</v>
      </c>
      <c r="G54" s="49">
        <f t="shared" ref="G54" si="500">IF(E54&gt;0,E54/F54,"")</f>
        <v>11.583333333333334</v>
      </c>
      <c r="H54" s="85">
        <f t="shared" ca="1" si="91"/>
        <v>9.0113248217902644</v>
      </c>
      <c r="I54" s="58"/>
      <c r="J54" s="68">
        <f t="shared" ca="1" si="92"/>
        <v>10</v>
      </c>
      <c r="K54" s="69">
        <f t="shared" ref="K54:AH54" ca="1" si="501">IF(K$12&lt;=$F54,ROUNDUP($H54+J$12*$G54,0),"")</f>
        <v>21</v>
      </c>
      <c r="L54" s="69">
        <f t="shared" ca="1" si="501"/>
        <v>33</v>
      </c>
      <c r="M54" s="69">
        <f t="shared" ca="1" si="501"/>
        <v>44</v>
      </c>
      <c r="N54" s="69">
        <f t="shared" ca="1" si="501"/>
        <v>56</v>
      </c>
      <c r="O54" s="69">
        <f t="shared" ca="1" si="501"/>
        <v>67</v>
      </c>
      <c r="P54" s="69">
        <f t="shared" ca="1" si="501"/>
        <v>79</v>
      </c>
      <c r="Q54" s="69">
        <f t="shared" ca="1" si="501"/>
        <v>91</v>
      </c>
      <c r="R54" s="69">
        <f t="shared" ca="1" si="501"/>
        <v>102</v>
      </c>
      <c r="S54" s="69">
        <f t="shared" ca="1" si="501"/>
        <v>114</v>
      </c>
      <c r="T54" s="69">
        <f t="shared" ca="1" si="501"/>
        <v>125</v>
      </c>
      <c r="U54" s="69">
        <f t="shared" ca="1" si="501"/>
        <v>137</v>
      </c>
      <c r="V54" s="69" t="str">
        <f t="shared" si="501"/>
        <v/>
      </c>
      <c r="W54" s="69" t="str">
        <f t="shared" si="501"/>
        <v/>
      </c>
      <c r="X54" s="69" t="str">
        <f t="shared" si="501"/>
        <v/>
      </c>
      <c r="Y54" s="69" t="str">
        <f t="shared" si="501"/>
        <v/>
      </c>
      <c r="Z54" s="69" t="str">
        <f t="shared" si="501"/>
        <v/>
      </c>
      <c r="AA54" s="69" t="str">
        <f t="shared" si="501"/>
        <v/>
      </c>
      <c r="AB54" s="69" t="str">
        <f t="shared" si="501"/>
        <v/>
      </c>
      <c r="AC54" s="69" t="str">
        <f t="shared" si="501"/>
        <v/>
      </c>
      <c r="AD54" s="69" t="str">
        <f t="shared" si="501"/>
        <v/>
      </c>
      <c r="AE54" s="69" t="str">
        <f t="shared" si="501"/>
        <v/>
      </c>
      <c r="AF54" s="69" t="str">
        <f t="shared" si="501"/>
        <v/>
      </c>
      <c r="AG54" s="69" t="str">
        <f t="shared" si="501"/>
        <v/>
      </c>
      <c r="AH54" s="70" t="str">
        <f t="shared" si="501"/>
        <v/>
      </c>
      <c r="AJ54" s="186"/>
      <c r="AL54" s="152"/>
      <c r="AM54" s="148"/>
      <c r="AN54" s="148"/>
      <c r="AO54" s="148"/>
      <c r="AP54" s="148"/>
      <c r="AQ54" s="148"/>
      <c r="AR54" s="148"/>
      <c r="AS54" s="148"/>
      <c r="AT54" s="148"/>
      <c r="AU54" s="148"/>
      <c r="AV54" s="148"/>
      <c r="AW54" s="148"/>
      <c r="AX54" s="148"/>
      <c r="AY54" s="148"/>
      <c r="AZ54" s="150"/>
      <c r="BB54" s="186"/>
      <c r="BD54" s="152"/>
      <c r="BE54" s="193"/>
      <c r="BF54" s="193"/>
      <c r="BG54" s="193"/>
      <c r="BH54" s="195"/>
    </row>
    <row r="55" spans="1:60" s="18" customFormat="1" x14ac:dyDescent="0.25">
      <c r="A55" s="74" t="s">
        <v>21</v>
      </c>
      <c r="B55" s="59" t="s">
        <v>100</v>
      </c>
      <c r="C55" s="60">
        <v>112</v>
      </c>
      <c r="D55" s="60">
        <v>14</v>
      </c>
      <c r="E55" s="76">
        <f>C55-D55</f>
        <v>98</v>
      </c>
      <c r="F55" s="68">
        <f t="shared" ref="F55" si="502">IF(D55&lt;=$K$6,D55,IF(E55&gt;=$D$6-$K$6,$K$6,IF($D$6&lt;=C55,$D$6-E55,C55-E55)))</f>
        <v>8</v>
      </c>
      <c r="G55" s="49">
        <f t="shared" ref="G55" si="503">IF(D55&gt;0,D55/F55,"")</f>
        <v>1.75</v>
      </c>
      <c r="H55" s="85">
        <f t="shared" ca="1" si="91"/>
        <v>0.94498846776257717</v>
      </c>
      <c r="I55" s="58"/>
      <c r="J55" s="68">
        <f t="shared" ca="1" si="92"/>
        <v>1</v>
      </c>
      <c r="K55" s="69">
        <f t="shared" ref="K55:AH55" ca="1" si="504">IF(K$12&lt;=$F55,ROUNDUP($H55+J$12*$G55,0),"")</f>
        <v>3</v>
      </c>
      <c r="L55" s="69">
        <f t="shared" ca="1" si="504"/>
        <v>5</v>
      </c>
      <c r="M55" s="69">
        <f t="shared" ca="1" si="504"/>
        <v>7</v>
      </c>
      <c r="N55" s="69">
        <f t="shared" ca="1" si="504"/>
        <v>8</v>
      </c>
      <c r="O55" s="69">
        <f t="shared" ca="1" si="504"/>
        <v>10</v>
      </c>
      <c r="P55" s="69">
        <f t="shared" ca="1" si="504"/>
        <v>12</v>
      </c>
      <c r="Q55" s="69">
        <f t="shared" ca="1" si="504"/>
        <v>14</v>
      </c>
      <c r="R55" s="69" t="str">
        <f t="shared" si="504"/>
        <v/>
      </c>
      <c r="S55" s="69" t="str">
        <f t="shared" si="504"/>
        <v/>
      </c>
      <c r="T55" s="69" t="str">
        <f t="shared" si="504"/>
        <v/>
      </c>
      <c r="U55" s="69" t="str">
        <f t="shared" si="504"/>
        <v/>
      </c>
      <c r="V55" s="69" t="str">
        <f t="shared" si="504"/>
        <v/>
      </c>
      <c r="W55" s="69" t="str">
        <f t="shared" si="504"/>
        <v/>
      </c>
      <c r="X55" s="69" t="str">
        <f t="shared" si="504"/>
        <v/>
      </c>
      <c r="Y55" s="69" t="str">
        <f t="shared" si="504"/>
        <v/>
      </c>
      <c r="Z55" s="69" t="str">
        <f t="shared" si="504"/>
        <v/>
      </c>
      <c r="AA55" s="69" t="str">
        <f t="shared" si="504"/>
        <v/>
      </c>
      <c r="AB55" s="69" t="str">
        <f t="shared" si="504"/>
        <v/>
      </c>
      <c r="AC55" s="69" t="str">
        <f t="shared" si="504"/>
        <v/>
      </c>
      <c r="AD55" s="69" t="str">
        <f t="shared" si="504"/>
        <v/>
      </c>
      <c r="AE55" s="69" t="str">
        <f t="shared" si="504"/>
        <v/>
      </c>
      <c r="AF55" s="69" t="str">
        <f t="shared" si="504"/>
        <v/>
      </c>
      <c r="AG55" s="69" t="str">
        <f t="shared" si="504"/>
        <v/>
      </c>
      <c r="AH55" s="70" t="str">
        <f t="shared" si="504"/>
        <v/>
      </c>
      <c r="AJ55" s="186">
        <f t="shared" ca="1" si="27"/>
        <v>0.11037591028439242</v>
      </c>
      <c r="AL55" s="152">
        <f t="shared" ca="1" si="5"/>
        <v>1</v>
      </c>
      <c r="AM55" s="148">
        <f t="shared" ref="AM55" ca="1" si="505">IF((IF(AM$12&lt;=($AH$6*$D$6),ROUNDUP($AJ55+(AL$12*$AO$6),0),""))&lt;=($F55+$F56),(IF(AM$12&lt;=($AH$6*$D$6),ROUNDUP($AJ55+(AL$12*$AO$6),0),"")),"")</f>
        <v>3</v>
      </c>
      <c r="AN55" s="148">
        <f t="shared" ref="AN55" ca="1" si="506">IF((IF(AN$12&lt;=($AH$6*$D$6),ROUNDUP($AJ55+(AM$12*$AO$6),0),""))&lt;=($F55+$F56),(IF(AN$12&lt;=($AH$6*$D$6),ROUNDUP($AJ55+(AM$12*$AO$6),0),"")),"")</f>
        <v>5</v>
      </c>
      <c r="AO55" s="148">
        <f t="shared" ref="AO55" ca="1" si="507">IF((IF(AO$12&lt;=($AH$6*$D$6),ROUNDUP($AJ55+(AN$12*$AO$6),0),""))&lt;=($F55+$F56),(IF(AO$12&lt;=($AH$6*$D$6),ROUNDUP($AJ55+(AN$12*$AO$6),0),"")),"")</f>
        <v>7</v>
      </c>
      <c r="AP55" s="148">
        <f t="shared" ref="AP55" ca="1" si="508">IF((IF(AP$12&lt;=($AH$6*$D$6),ROUNDUP($AJ55+(AO$12*$AO$6),0),""))&lt;=($F55+$F56),(IF(AP$12&lt;=($AH$6*$D$6),ROUNDUP($AJ55+(AO$12*$AO$6),0),"")),"")</f>
        <v>9</v>
      </c>
      <c r="AQ55" s="148">
        <f t="shared" ref="AQ55" ca="1" si="509">IF((IF(AQ$12&lt;=($AH$6*$D$6),ROUNDUP($AJ55+(AP$12*$AO$6),0),""))&lt;=($F55+$F56),(IF(AQ$12&lt;=($AH$6*$D$6),ROUNDUP($AJ55+(AP$12*$AO$6),0),"")),"")</f>
        <v>11</v>
      </c>
      <c r="AR55" s="148">
        <f t="shared" ref="AR55" ca="1" si="510">IF((IF(AR$12&lt;=($AH$6*$D$6),ROUNDUP($AJ55+(AQ$12*$AO$6),0),""))&lt;=($F55+$F56),(IF(AR$12&lt;=($AH$6*$D$6),ROUNDUP($AJ55+(AQ$12*$AO$6),0),"")),"")</f>
        <v>13</v>
      </c>
      <c r="AS55" s="148">
        <f t="shared" ref="AS55" ca="1" si="511">IF((IF(AS$12&lt;=($AH$6*$D$6),ROUNDUP($AJ55+(AR$12*$AO$6),0),""))&lt;=($F55+$F56),(IF(AS$12&lt;=($AH$6*$D$6),ROUNDUP($AJ55+(AR$12*$AO$6),0),"")),"")</f>
        <v>15</v>
      </c>
      <c r="AT55" s="148">
        <f t="shared" ref="AT55" ca="1" si="512">IF((IF(AT$12&lt;=($AH$6*$D$6),ROUNDUP($AJ55+(AS$12*$AO$6),0),""))&lt;=($F55+$F56),(IF(AT$12&lt;=($AH$6*$D$6),ROUNDUP($AJ55+(AS$12*$AO$6),0),"")),"")</f>
        <v>17</v>
      </c>
      <c r="AU55" s="148">
        <f t="shared" ref="AU55" ca="1" si="513">IF((IF(AU$12&lt;=($AH$6*$D$6),ROUNDUP($AJ55+(AT$12*$AO$6),0),""))&lt;=($F55+$F56),(IF(AU$12&lt;=($AH$6*$D$6),ROUNDUP($AJ55+(AT$12*$AO$6),0),"")),"")</f>
        <v>19</v>
      </c>
      <c r="AV55" s="148" t="str">
        <f t="shared" ref="AV55" si="514">IF((IF(AV$12&lt;=($AH$6*$D$6),ROUNDUP($AJ55+(AU$12*$AO$6),0),""))&lt;=($F55+$F56),(IF(AV$12&lt;=($AH$6*$D$6),ROUNDUP($AJ55+(AU$12*$AO$6),0),"")),"")</f>
        <v/>
      </c>
      <c r="AW55" s="148" t="str">
        <f t="shared" ref="AW55" si="515">IF((IF(AW$12&lt;=($AH$6*$D$6),ROUNDUP($AJ55+(AV$12*$AO$6),0),""))&lt;=($F55+$F56),(IF(AW$12&lt;=($AH$6*$D$6),ROUNDUP($AJ55+(AV$12*$AO$6),0),"")),"")</f>
        <v/>
      </c>
      <c r="AX55" s="148" t="str">
        <f t="shared" ref="AX55" si="516">IF((IF(AX$12&lt;=($AH$6*$D$6),ROUNDUP($AJ55+(AW$12*$AO$6),0),""))&lt;=($F55+$F56),(IF(AX$12&lt;=($AH$6*$D$6),ROUNDUP($AJ55+(AW$12*$AO$6),0),"")),"")</f>
        <v/>
      </c>
      <c r="AY55" s="148" t="str">
        <f t="shared" ref="AY55" si="517">IF((IF(AY$12&lt;=($AH$6*$D$6),ROUNDUP($AJ55+(AX$12*$AO$6),0),""))&lt;=($F55+$F56),(IF(AY$12&lt;=($AH$6*$D$6),ROUNDUP($AJ55+(AX$12*$AO$6),0),"")),"")</f>
        <v/>
      </c>
      <c r="AZ55" s="150" t="str">
        <f t="shared" ref="AZ55" si="518">IF((IF(AZ$12&lt;=($AH$6*$D$6),ROUNDUP($AJ55+(AY$12*$AO$6),0),""))&lt;=($F55+$F56),(IF(AZ$12&lt;=($AH$6*$D$6),ROUNDUP($AJ55+(AY$12*$AO$6),0),"")),"")</f>
        <v/>
      </c>
      <c r="BB55" s="186">
        <f t="shared" ref="BB55" ca="1" si="519">IF(C55&gt;=$D$6,RAND()*$AO$7,RAND()*C55/$AH$7)</f>
        <v>1.6424037117305117</v>
      </c>
      <c r="BD55" s="152">
        <f t="shared" ca="1" si="86"/>
        <v>2</v>
      </c>
      <c r="BE55" s="193">
        <f t="shared" ref="BE55" ca="1" si="520">IF($C55&gt;=$AH$7,(IF(BE$12&lt;=$AH$7,ROUNDUP($BB55+(BD$12*(($F55+$F56)/$AH$7)),0),"")),(IF(BE$12&lt;=$C55,BE$12,"")))</f>
        <v>6</v>
      </c>
      <c r="BF55" s="193">
        <f t="shared" ref="BF55" ca="1" si="521">IF($C55&gt;=$AH$7,(IF(BF$12&lt;=$AH$7,ROUNDUP($BB55+(BE$12*(($F55+$F56)/$AH$7)),0),"")),(IF(BF$12&lt;=$C55,BF$12,"")))</f>
        <v>10</v>
      </c>
      <c r="BG55" s="193">
        <f t="shared" ref="BG55" ca="1" si="522">IF($C55&gt;=$AH$7,(IF(BG$12&lt;=$AH$7,ROUNDUP($BB55+(BF$12*(($F55+$F56)/$AH$7)),0),"")),(IF(BG$12&lt;=$C55,BG$12,"")))</f>
        <v>14</v>
      </c>
      <c r="BH55" s="195">
        <f t="shared" ref="BH55" ca="1" si="523">IF($C55&gt;=$AH$7,(IF(BH$12&lt;=$AH$7,ROUNDUP($BB55+(BG$12*(($F55+$F56)/$AH$7)),0),"")),(IF(BH$12&lt;=$C55,BH$12,"")))</f>
        <v>18</v>
      </c>
    </row>
    <row r="56" spans="1:60" s="18" customFormat="1" x14ac:dyDescent="0.25">
      <c r="A56" s="74" t="s">
        <v>21</v>
      </c>
      <c r="B56" s="59" t="s">
        <v>101</v>
      </c>
      <c r="C56" s="76">
        <f>C55</f>
        <v>112</v>
      </c>
      <c r="D56" s="76">
        <f>D55</f>
        <v>14</v>
      </c>
      <c r="E56" s="76">
        <f>E55</f>
        <v>98</v>
      </c>
      <c r="F56" s="68">
        <f t="shared" si="21"/>
        <v>12</v>
      </c>
      <c r="G56" s="49">
        <f t="shared" ref="G56" si="524">IF(E56&gt;0,E56/F56,"")</f>
        <v>8.1666666666666661</v>
      </c>
      <c r="H56" s="85">
        <f t="shared" ca="1" si="91"/>
        <v>4.9758371608798759</v>
      </c>
      <c r="I56" s="58"/>
      <c r="J56" s="68">
        <f t="shared" ca="1" si="92"/>
        <v>5</v>
      </c>
      <c r="K56" s="69">
        <f t="shared" ref="K56:AH56" ca="1" si="525">IF(K$12&lt;=$F56,ROUNDUP($H56+J$12*$G56,0),"")</f>
        <v>14</v>
      </c>
      <c r="L56" s="69">
        <f t="shared" ca="1" si="525"/>
        <v>22</v>
      </c>
      <c r="M56" s="69">
        <f t="shared" ca="1" si="525"/>
        <v>30</v>
      </c>
      <c r="N56" s="69">
        <f t="shared" ca="1" si="525"/>
        <v>38</v>
      </c>
      <c r="O56" s="69">
        <f t="shared" ca="1" si="525"/>
        <v>46</v>
      </c>
      <c r="P56" s="69">
        <f t="shared" ca="1" si="525"/>
        <v>54</v>
      </c>
      <c r="Q56" s="69">
        <f t="shared" ca="1" si="525"/>
        <v>63</v>
      </c>
      <c r="R56" s="69">
        <f t="shared" ca="1" si="525"/>
        <v>71</v>
      </c>
      <c r="S56" s="69">
        <f t="shared" ca="1" si="525"/>
        <v>79</v>
      </c>
      <c r="T56" s="69">
        <f t="shared" ca="1" si="525"/>
        <v>87</v>
      </c>
      <c r="U56" s="69">
        <f t="shared" ca="1" si="525"/>
        <v>95</v>
      </c>
      <c r="V56" s="69" t="str">
        <f t="shared" si="525"/>
        <v/>
      </c>
      <c r="W56" s="69" t="str">
        <f t="shared" si="525"/>
        <v/>
      </c>
      <c r="X56" s="69" t="str">
        <f t="shared" si="525"/>
        <v/>
      </c>
      <c r="Y56" s="69" t="str">
        <f t="shared" si="525"/>
        <v/>
      </c>
      <c r="Z56" s="69" t="str">
        <f t="shared" si="525"/>
        <v/>
      </c>
      <c r="AA56" s="69" t="str">
        <f t="shared" si="525"/>
        <v/>
      </c>
      <c r="AB56" s="69" t="str">
        <f t="shared" si="525"/>
        <v/>
      </c>
      <c r="AC56" s="69" t="str">
        <f t="shared" si="525"/>
        <v/>
      </c>
      <c r="AD56" s="69" t="str">
        <f t="shared" si="525"/>
        <v/>
      </c>
      <c r="AE56" s="69" t="str">
        <f t="shared" si="525"/>
        <v/>
      </c>
      <c r="AF56" s="69" t="str">
        <f t="shared" si="525"/>
        <v/>
      </c>
      <c r="AG56" s="69" t="str">
        <f t="shared" si="525"/>
        <v/>
      </c>
      <c r="AH56" s="70" t="str">
        <f t="shared" si="525"/>
        <v/>
      </c>
      <c r="AJ56" s="186"/>
      <c r="AL56" s="152"/>
      <c r="AM56" s="148"/>
      <c r="AN56" s="148"/>
      <c r="AO56" s="148"/>
      <c r="AP56" s="148"/>
      <c r="AQ56" s="148"/>
      <c r="AR56" s="148"/>
      <c r="AS56" s="148"/>
      <c r="AT56" s="148"/>
      <c r="AU56" s="148"/>
      <c r="AV56" s="148"/>
      <c r="AW56" s="148"/>
      <c r="AX56" s="148"/>
      <c r="AY56" s="148"/>
      <c r="AZ56" s="150"/>
      <c r="BB56" s="186"/>
      <c r="BD56" s="152"/>
      <c r="BE56" s="193"/>
      <c r="BF56" s="193"/>
      <c r="BG56" s="193"/>
      <c r="BH56" s="195"/>
    </row>
    <row r="57" spans="1:60" s="18" customFormat="1" x14ac:dyDescent="0.25">
      <c r="A57" s="74" t="s">
        <v>22</v>
      </c>
      <c r="B57" s="59" t="s">
        <v>100</v>
      </c>
      <c r="C57" s="60">
        <v>136</v>
      </c>
      <c r="D57" s="60">
        <v>16</v>
      </c>
      <c r="E57" s="76">
        <f>C57-D57</f>
        <v>120</v>
      </c>
      <c r="F57" s="68">
        <f t="shared" ref="F57" si="526">IF(D57&lt;=$K$6,D57,IF(E57&gt;=$D$6-$K$6,$K$6,IF($D$6&lt;=C57,$D$6-E57,C57-E57)))</f>
        <v>8</v>
      </c>
      <c r="G57" s="49">
        <f t="shared" ref="G57" si="527">IF(D57&gt;0,D57/F57,"")</f>
        <v>2</v>
      </c>
      <c r="H57" s="85">
        <f t="shared" ca="1" si="91"/>
        <v>0.59129543292284681</v>
      </c>
      <c r="I57" s="58"/>
      <c r="J57" s="68">
        <f t="shared" ca="1" si="92"/>
        <v>1</v>
      </c>
      <c r="K57" s="69">
        <f t="shared" ref="K57:AH57" ca="1" si="528">IF(K$12&lt;=$F57,ROUNDUP($H57+J$12*$G57,0),"")</f>
        <v>3</v>
      </c>
      <c r="L57" s="69">
        <f t="shared" ca="1" si="528"/>
        <v>5</v>
      </c>
      <c r="M57" s="69">
        <f t="shared" ca="1" si="528"/>
        <v>7</v>
      </c>
      <c r="N57" s="69">
        <f t="shared" ca="1" si="528"/>
        <v>9</v>
      </c>
      <c r="O57" s="69">
        <f t="shared" ca="1" si="528"/>
        <v>11</v>
      </c>
      <c r="P57" s="69">
        <f t="shared" ca="1" si="528"/>
        <v>13</v>
      </c>
      <c r="Q57" s="69">
        <f t="shared" ca="1" si="528"/>
        <v>15</v>
      </c>
      <c r="R57" s="69" t="str">
        <f t="shared" si="528"/>
        <v/>
      </c>
      <c r="S57" s="69" t="str">
        <f t="shared" si="528"/>
        <v/>
      </c>
      <c r="T57" s="69" t="str">
        <f t="shared" si="528"/>
        <v/>
      </c>
      <c r="U57" s="69" t="str">
        <f t="shared" si="528"/>
        <v/>
      </c>
      <c r="V57" s="69" t="str">
        <f t="shared" si="528"/>
        <v/>
      </c>
      <c r="W57" s="69" t="str">
        <f t="shared" si="528"/>
        <v/>
      </c>
      <c r="X57" s="69" t="str">
        <f t="shared" si="528"/>
        <v/>
      </c>
      <c r="Y57" s="69" t="str">
        <f t="shared" si="528"/>
        <v/>
      </c>
      <c r="Z57" s="69" t="str">
        <f t="shared" si="528"/>
        <v/>
      </c>
      <c r="AA57" s="69" t="str">
        <f t="shared" si="528"/>
        <v/>
      </c>
      <c r="AB57" s="69" t="str">
        <f t="shared" si="528"/>
        <v/>
      </c>
      <c r="AC57" s="69" t="str">
        <f t="shared" si="528"/>
        <v/>
      </c>
      <c r="AD57" s="69" t="str">
        <f t="shared" si="528"/>
        <v/>
      </c>
      <c r="AE57" s="69" t="str">
        <f t="shared" si="528"/>
        <v/>
      </c>
      <c r="AF57" s="69" t="str">
        <f t="shared" si="528"/>
        <v/>
      </c>
      <c r="AG57" s="69" t="str">
        <f t="shared" si="528"/>
        <v/>
      </c>
      <c r="AH57" s="70" t="str">
        <f t="shared" si="528"/>
        <v/>
      </c>
      <c r="AJ57" s="186">
        <f t="shared" ca="1" si="27"/>
        <v>1.380153976992738</v>
      </c>
      <c r="AL57" s="152">
        <f t="shared" ca="1" si="5"/>
        <v>2</v>
      </c>
      <c r="AM57" s="148">
        <f t="shared" ref="AM57" ca="1" si="529">IF((IF(AM$12&lt;=($AH$6*$D$6),ROUNDUP($AJ57+(AL$12*$AO$6),0),""))&lt;=($F57+$F58),(IF(AM$12&lt;=($AH$6*$D$6),ROUNDUP($AJ57+(AL$12*$AO$6),0),"")),"")</f>
        <v>4</v>
      </c>
      <c r="AN57" s="148">
        <f t="shared" ref="AN57" ca="1" si="530">IF((IF(AN$12&lt;=($AH$6*$D$6),ROUNDUP($AJ57+(AM$12*$AO$6),0),""))&lt;=($F57+$F58),(IF(AN$12&lt;=($AH$6*$D$6),ROUNDUP($AJ57+(AM$12*$AO$6),0),"")),"")</f>
        <v>6</v>
      </c>
      <c r="AO57" s="148">
        <f t="shared" ref="AO57" ca="1" si="531">IF((IF(AO$12&lt;=($AH$6*$D$6),ROUNDUP($AJ57+(AN$12*$AO$6),0),""))&lt;=($F57+$F58),(IF(AO$12&lt;=($AH$6*$D$6),ROUNDUP($AJ57+(AN$12*$AO$6),0),"")),"")</f>
        <v>8</v>
      </c>
      <c r="AP57" s="148">
        <f t="shared" ref="AP57" ca="1" si="532">IF((IF(AP$12&lt;=($AH$6*$D$6),ROUNDUP($AJ57+(AO$12*$AO$6),0),""))&lt;=($F57+$F58),(IF(AP$12&lt;=($AH$6*$D$6),ROUNDUP($AJ57+(AO$12*$AO$6),0),"")),"")</f>
        <v>10</v>
      </c>
      <c r="AQ57" s="148">
        <f t="shared" ref="AQ57" ca="1" si="533">IF((IF(AQ$12&lt;=($AH$6*$D$6),ROUNDUP($AJ57+(AP$12*$AO$6),0),""))&lt;=($F57+$F58),(IF(AQ$12&lt;=($AH$6*$D$6),ROUNDUP($AJ57+(AP$12*$AO$6),0),"")),"")</f>
        <v>12</v>
      </c>
      <c r="AR57" s="148">
        <f t="shared" ref="AR57" ca="1" si="534">IF((IF(AR$12&lt;=($AH$6*$D$6),ROUNDUP($AJ57+(AQ$12*$AO$6),0),""))&lt;=($F57+$F58),(IF(AR$12&lt;=($AH$6*$D$6),ROUNDUP($AJ57+(AQ$12*$AO$6),0),"")),"")</f>
        <v>14</v>
      </c>
      <c r="AS57" s="148">
        <f t="shared" ref="AS57" ca="1" si="535">IF((IF(AS$12&lt;=($AH$6*$D$6),ROUNDUP($AJ57+(AR$12*$AO$6),0),""))&lt;=($F57+$F58),(IF(AS$12&lt;=($AH$6*$D$6),ROUNDUP($AJ57+(AR$12*$AO$6),0),"")),"")</f>
        <v>16</v>
      </c>
      <c r="AT57" s="148">
        <f t="shared" ref="AT57" ca="1" si="536">IF((IF(AT$12&lt;=($AH$6*$D$6),ROUNDUP($AJ57+(AS$12*$AO$6),0),""))&lt;=($F57+$F58),(IF(AT$12&lt;=($AH$6*$D$6),ROUNDUP($AJ57+(AS$12*$AO$6),0),"")),"")</f>
        <v>18</v>
      </c>
      <c r="AU57" s="148">
        <f t="shared" ref="AU57" ca="1" si="537">IF((IF(AU$12&lt;=($AH$6*$D$6),ROUNDUP($AJ57+(AT$12*$AO$6),0),""))&lt;=($F57+$F58),(IF(AU$12&lt;=($AH$6*$D$6),ROUNDUP($AJ57+(AT$12*$AO$6),0),"")),"")</f>
        <v>20</v>
      </c>
      <c r="AV57" s="148" t="str">
        <f t="shared" ref="AV57" si="538">IF((IF(AV$12&lt;=($AH$6*$D$6),ROUNDUP($AJ57+(AU$12*$AO$6),0),""))&lt;=($F57+$F58),(IF(AV$12&lt;=($AH$6*$D$6),ROUNDUP($AJ57+(AU$12*$AO$6),0),"")),"")</f>
        <v/>
      </c>
      <c r="AW57" s="148" t="str">
        <f t="shared" ref="AW57" si="539">IF((IF(AW$12&lt;=($AH$6*$D$6),ROUNDUP($AJ57+(AV$12*$AO$6),0),""))&lt;=($F57+$F58),(IF(AW$12&lt;=($AH$6*$D$6),ROUNDUP($AJ57+(AV$12*$AO$6),0),"")),"")</f>
        <v/>
      </c>
      <c r="AX57" s="148" t="str">
        <f t="shared" ref="AX57" si="540">IF((IF(AX$12&lt;=($AH$6*$D$6),ROUNDUP($AJ57+(AW$12*$AO$6),0),""))&lt;=($F57+$F58),(IF(AX$12&lt;=($AH$6*$D$6),ROUNDUP($AJ57+(AW$12*$AO$6),0),"")),"")</f>
        <v/>
      </c>
      <c r="AY57" s="148" t="str">
        <f t="shared" ref="AY57" si="541">IF((IF(AY$12&lt;=($AH$6*$D$6),ROUNDUP($AJ57+(AX$12*$AO$6),0),""))&lt;=($F57+$F58),(IF(AY$12&lt;=($AH$6*$D$6),ROUNDUP($AJ57+(AX$12*$AO$6),0),"")),"")</f>
        <v/>
      </c>
      <c r="AZ57" s="150" t="str">
        <f t="shared" ref="AZ57" si="542">IF((IF(AZ$12&lt;=($AH$6*$D$6),ROUNDUP($AJ57+(AY$12*$AO$6),0),""))&lt;=($F57+$F58),(IF(AZ$12&lt;=($AH$6*$D$6),ROUNDUP($AJ57+(AY$12*$AO$6),0),"")),"")</f>
        <v/>
      </c>
      <c r="BB57" s="186">
        <f t="shared" ref="BB57" ca="1" si="543">IF(C57&gt;=$D$6,RAND()*$AO$7,RAND()*C57/$AH$7)</f>
        <v>2.6953891991455898</v>
      </c>
      <c r="BD57" s="152">
        <f t="shared" ca="1" si="86"/>
        <v>3</v>
      </c>
      <c r="BE57" s="193">
        <f t="shared" ref="BE57" ca="1" si="544">IF($C57&gt;=$AH$7,(IF(BE$12&lt;=$AH$7,ROUNDUP($BB57+(BD$12*(($F57+$F58)/$AH$7)),0),"")),(IF(BE$12&lt;=$C57,BE$12,"")))</f>
        <v>7</v>
      </c>
      <c r="BF57" s="193">
        <f t="shared" ref="BF57" ca="1" si="545">IF($C57&gt;=$AH$7,(IF(BF$12&lt;=$AH$7,ROUNDUP($BB57+(BE$12*(($F57+$F58)/$AH$7)),0),"")),(IF(BF$12&lt;=$C57,BF$12,"")))</f>
        <v>11</v>
      </c>
      <c r="BG57" s="193">
        <f t="shared" ref="BG57" ca="1" si="546">IF($C57&gt;=$AH$7,(IF(BG$12&lt;=$AH$7,ROUNDUP($BB57+(BF$12*(($F57+$F58)/$AH$7)),0),"")),(IF(BG$12&lt;=$C57,BG$12,"")))</f>
        <v>15</v>
      </c>
      <c r="BH57" s="195">
        <f t="shared" ref="BH57" ca="1" si="547">IF($C57&gt;=$AH$7,(IF(BH$12&lt;=$AH$7,ROUNDUP($BB57+(BG$12*(($F57+$F58)/$AH$7)),0),"")),(IF(BH$12&lt;=$C57,BH$12,"")))</f>
        <v>19</v>
      </c>
    </row>
    <row r="58" spans="1:60" s="18" customFormat="1" x14ac:dyDescent="0.25">
      <c r="A58" s="74" t="s">
        <v>22</v>
      </c>
      <c r="B58" s="59" t="s">
        <v>101</v>
      </c>
      <c r="C58" s="76">
        <f>C57</f>
        <v>136</v>
      </c>
      <c r="D58" s="76">
        <f>D57</f>
        <v>16</v>
      </c>
      <c r="E58" s="76">
        <f>E57</f>
        <v>120</v>
      </c>
      <c r="F58" s="68">
        <f t="shared" si="21"/>
        <v>12</v>
      </c>
      <c r="G58" s="49">
        <f t="shared" ref="G58" si="548">IF(E58&gt;0,E58/F58,"")</f>
        <v>10</v>
      </c>
      <c r="H58" s="85">
        <f t="shared" ca="1" si="91"/>
        <v>8.1509911475847758</v>
      </c>
      <c r="I58" s="58"/>
      <c r="J58" s="68">
        <f t="shared" ca="1" si="92"/>
        <v>9</v>
      </c>
      <c r="K58" s="69">
        <f t="shared" ref="K58:AH58" ca="1" si="549">IF(K$12&lt;=$F58,ROUNDUP($H58+J$12*$G58,0),"")</f>
        <v>19</v>
      </c>
      <c r="L58" s="69">
        <f t="shared" ca="1" si="549"/>
        <v>29</v>
      </c>
      <c r="M58" s="69">
        <f t="shared" ca="1" si="549"/>
        <v>39</v>
      </c>
      <c r="N58" s="69">
        <f t="shared" ca="1" si="549"/>
        <v>49</v>
      </c>
      <c r="O58" s="69">
        <f t="shared" ca="1" si="549"/>
        <v>59</v>
      </c>
      <c r="P58" s="69">
        <f t="shared" ca="1" si="549"/>
        <v>69</v>
      </c>
      <c r="Q58" s="69">
        <f t="shared" ca="1" si="549"/>
        <v>79</v>
      </c>
      <c r="R58" s="69">
        <f t="shared" ca="1" si="549"/>
        <v>89</v>
      </c>
      <c r="S58" s="69">
        <f t="shared" ca="1" si="549"/>
        <v>99</v>
      </c>
      <c r="T58" s="69">
        <f t="shared" ca="1" si="549"/>
        <v>109</v>
      </c>
      <c r="U58" s="69">
        <f t="shared" ca="1" si="549"/>
        <v>119</v>
      </c>
      <c r="V58" s="69" t="str">
        <f t="shared" si="549"/>
        <v/>
      </c>
      <c r="W58" s="69" t="str">
        <f t="shared" si="549"/>
        <v/>
      </c>
      <c r="X58" s="69" t="str">
        <f t="shared" si="549"/>
        <v/>
      </c>
      <c r="Y58" s="69" t="str">
        <f t="shared" si="549"/>
        <v/>
      </c>
      <c r="Z58" s="69" t="str">
        <f t="shared" si="549"/>
        <v/>
      </c>
      <c r="AA58" s="69" t="str">
        <f t="shared" si="549"/>
        <v/>
      </c>
      <c r="AB58" s="69" t="str">
        <f t="shared" si="549"/>
        <v/>
      </c>
      <c r="AC58" s="69" t="str">
        <f t="shared" si="549"/>
        <v/>
      </c>
      <c r="AD58" s="69" t="str">
        <f t="shared" si="549"/>
        <v/>
      </c>
      <c r="AE58" s="69" t="str">
        <f t="shared" si="549"/>
        <v/>
      </c>
      <c r="AF58" s="69" t="str">
        <f t="shared" si="549"/>
        <v/>
      </c>
      <c r="AG58" s="69" t="str">
        <f t="shared" si="549"/>
        <v/>
      </c>
      <c r="AH58" s="70" t="str">
        <f t="shared" si="549"/>
        <v/>
      </c>
      <c r="AJ58" s="186"/>
      <c r="AL58" s="152"/>
      <c r="AM58" s="148"/>
      <c r="AN58" s="148"/>
      <c r="AO58" s="148"/>
      <c r="AP58" s="148"/>
      <c r="AQ58" s="148"/>
      <c r="AR58" s="148"/>
      <c r="AS58" s="148"/>
      <c r="AT58" s="148"/>
      <c r="AU58" s="148"/>
      <c r="AV58" s="148"/>
      <c r="AW58" s="148"/>
      <c r="AX58" s="148"/>
      <c r="AY58" s="148"/>
      <c r="AZ58" s="150"/>
      <c r="BB58" s="186"/>
      <c r="BD58" s="152"/>
      <c r="BE58" s="193"/>
      <c r="BF58" s="193"/>
      <c r="BG58" s="193"/>
      <c r="BH58" s="195"/>
    </row>
    <row r="59" spans="1:60" s="18" customFormat="1" x14ac:dyDescent="0.25">
      <c r="A59" s="74" t="s">
        <v>23</v>
      </c>
      <c r="B59" s="59" t="s">
        <v>100</v>
      </c>
      <c r="C59" s="60">
        <v>115</v>
      </c>
      <c r="D59" s="60">
        <v>14</v>
      </c>
      <c r="E59" s="76">
        <f>C59-D59</f>
        <v>101</v>
      </c>
      <c r="F59" s="68">
        <f t="shared" ref="F59" si="550">IF(D59&lt;=$K$6,D59,IF(E59&gt;=$D$6-$K$6,$K$6,IF($D$6&lt;=C59,$D$6-E59,C59-E59)))</f>
        <v>8</v>
      </c>
      <c r="G59" s="49">
        <f t="shared" ref="G59" si="551">IF(D59&gt;0,D59/F59,"")</f>
        <v>1.75</v>
      </c>
      <c r="H59" s="85">
        <f t="shared" ca="1" si="91"/>
        <v>0.65347366620092084</v>
      </c>
      <c r="I59" s="58"/>
      <c r="J59" s="68">
        <f t="shared" ca="1" si="92"/>
        <v>1</v>
      </c>
      <c r="K59" s="69">
        <f t="shared" ref="K59:AH59" ca="1" si="552">IF(K$12&lt;=$F59,ROUNDUP($H59+J$12*$G59,0),"")</f>
        <v>3</v>
      </c>
      <c r="L59" s="69">
        <f t="shared" ca="1" si="552"/>
        <v>5</v>
      </c>
      <c r="M59" s="69">
        <f t="shared" ca="1" si="552"/>
        <v>6</v>
      </c>
      <c r="N59" s="69">
        <f t="shared" ca="1" si="552"/>
        <v>8</v>
      </c>
      <c r="O59" s="69">
        <f t="shared" ca="1" si="552"/>
        <v>10</v>
      </c>
      <c r="P59" s="69">
        <f t="shared" ca="1" si="552"/>
        <v>12</v>
      </c>
      <c r="Q59" s="69">
        <f t="shared" ca="1" si="552"/>
        <v>13</v>
      </c>
      <c r="R59" s="69" t="str">
        <f t="shared" si="552"/>
        <v/>
      </c>
      <c r="S59" s="69" t="str">
        <f t="shared" si="552"/>
        <v/>
      </c>
      <c r="T59" s="69" t="str">
        <f t="shared" si="552"/>
        <v/>
      </c>
      <c r="U59" s="69" t="str">
        <f t="shared" si="552"/>
        <v/>
      </c>
      <c r="V59" s="69" t="str">
        <f t="shared" si="552"/>
        <v/>
      </c>
      <c r="W59" s="69" t="str">
        <f t="shared" si="552"/>
        <v/>
      </c>
      <c r="X59" s="69" t="str">
        <f t="shared" si="552"/>
        <v/>
      </c>
      <c r="Y59" s="69" t="str">
        <f t="shared" si="552"/>
        <v/>
      </c>
      <c r="Z59" s="69" t="str">
        <f t="shared" si="552"/>
        <v/>
      </c>
      <c r="AA59" s="69" t="str">
        <f t="shared" si="552"/>
        <v/>
      </c>
      <c r="AB59" s="69" t="str">
        <f t="shared" si="552"/>
        <v/>
      </c>
      <c r="AC59" s="69" t="str">
        <f t="shared" si="552"/>
        <v/>
      </c>
      <c r="AD59" s="69" t="str">
        <f t="shared" si="552"/>
        <v/>
      </c>
      <c r="AE59" s="69" t="str">
        <f t="shared" si="552"/>
        <v/>
      </c>
      <c r="AF59" s="69" t="str">
        <f t="shared" si="552"/>
        <v/>
      </c>
      <c r="AG59" s="69" t="str">
        <f t="shared" si="552"/>
        <v/>
      </c>
      <c r="AH59" s="70" t="str">
        <f t="shared" si="552"/>
        <v/>
      </c>
      <c r="AJ59" s="186">
        <f t="shared" ca="1" si="27"/>
        <v>1.7914472972270004</v>
      </c>
      <c r="AL59" s="152">
        <f t="shared" ca="1" si="5"/>
        <v>2</v>
      </c>
      <c r="AM59" s="148">
        <f t="shared" ref="AM59" ca="1" si="553">IF((IF(AM$12&lt;=($AH$6*$D$6),ROUNDUP($AJ59+(AL$12*$AO$6),0),""))&lt;=($F59+$F60),(IF(AM$12&lt;=($AH$6*$D$6),ROUNDUP($AJ59+(AL$12*$AO$6),0),"")),"")</f>
        <v>4</v>
      </c>
      <c r="AN59" s="148">
        <f t="shared" ref="AN59" ca="1" si="554">IF((IF(AN$12&lt;=($AH$6*$D$6),ROUNDUP($AJ59+(AM$12*$AO$6),0),""))&lt;=($F59+$F60),(IF(AN$12&lt;=($AH$6*$D$6),ROUNDUP($AJ59+(AM$12*$AO$6),0),"")),"")</f>
        <v>6</v>
      </c>
      <c r="AO59" s="148">
        <f t="shared" ref="AO59" ca="1" si="555">IF((IF(AO$12&lt;=($AH$6*$D$6),ROUNDUP($AJ59+(AN$12*$AO$6),0),""))&lt;=($F59+$F60),(IF(AO$12&lt;=($AH$6*$D$6),ROUNDUP($AJ59+(AN$12*$AO$6),0),"")),"")</f>
        <v>8</v>
      </c>
      <c r="AP59" s="148">
        <f t="shared" ref="AP59" ca="1" si="556">IF((IF(AP$12&lt;=($AH$6*$D$6),ROUNDUP($AJ59+(AO$12*$AO$6),0),""))&lt;=($F59+$F60),(IF(AP$12&lt;=($AH$6*$D$6),ROUNDUP($AJ59+(AO$12*$AO$6),0),"")),"")</f>
        <v>10</v>
      </c>
      <c r="AQ59" s="148">
        <f t="shared" ref="AQ59" ca="1" si="557">IF((IF(AQ$12&lt;=($AH$6*$D$6),ROUNDUP($AJ59+(AP$12*$AO$6),0),""))&lt;=($F59+$F60),(IF(AQ$12&lt;=($AH$6*$D$6),ROUNDUP($AJ59+(AP$12*$AO$6),0),"")),"")</f>
        <v>12</v>
      </c>
      <c r="AR59" s="148">
        <f t="shared" ref="AR59" ca="1" si="558">IF((IF(AR$12&lt;=($AH$6*$D$6),ROUNDUP($AJ59+(AQ$12*$AO$6),0),""))&lt;=($F59+$F60),(IF(AR$12&lt;=($AH$6*$D$6),ROUNDUP($AJ59+(AQ$12*$AO$6),0),"")),"")</f>
        <v>14</v>
      </c>
      <c r="AS59" s="148">
        <f t="shared" ref="AS59" ca="1" si="559">IF((IF(AS$12&lt;=($AH$6*$D$6),ROUNDUP($AJ59+(AR$12*$AO$6),0),""))&lt;=($F59+$F60),(IF(AS$12&lt;=($AH$6*$D$6),ROUNDUP($AJ59+(AR$12*$AO$6),0),"")),"")</f>
        <v>16</v>
      </c>
      <c r="AT59" s="148">
        <f t="shared" ref="AT59" ca="1" si="560">IF((IF(AT$12&lt;=($AH$6*$D$6),ROUNDUP($AJ59+(AS$12*$AO$6),0),""))&lt;=($F59+$F60),(IF(AT$12&lt;=($AH$6*$D$6),ROUNDUP($AJ59+(AS$12*$AO$6),0),"")),"")</f>
        <v>18</v>
      </c>
      <c r="AU59" s="148">
        <f t="shared" ref="AU59" ca="1" si="561">IF((IF(AU$12&lt;=($AH$6*$D$6),ROUNDUP($AJ59+(AT$12*$AO$6),0),""))&lt;=($F59+$F60),(IF(AU$12&lt;=($AH$6*$D$6),ROUNDUP($AJ59+(AT$12*$AO$6),0),"")),"")</f>
        <v>20</v>
      </c>
      <c r="AV59" s="148" t="str">
        <f t="shared" ref="AV59" si="562">IF((IF(AV$12&lt;=($AH$6*$D$6),ROUNDUP($AJ59+(AU$12*$AO$6),0),""))&lt;=($F59+$F60),(IF(AV$12&lt;=($AH$6*$D$6),ROUNDUP($AJ59+(AU$12*$AO$6),0),"")),"")</f>
        <v/>
      </c>
      <c r="AW59" s="148" t="str">
        <f t="shared" ref="AW59" si="563">IF((IF(AW$12&lt;=($AH$6*$D$6),ROUNDUP($AJ59+(AV$12*$AO$6),0),""))&lt;=($F59+$F60),(IF(AW$12&lt;=($AH$6*$D$6),ROUNDUP($AJ59+(AV$12*$AO$6),0),"")),"")</f>
        <v/>
      </c>
      <c r="AX59" s="148" t="str">
        <f t="shared" ref="AX59" si="564">IF((IF(AX$12&lt;=($AH$6*$D$6),ROUNDUP($AJ59+(AW$12*$AO$6),0),""))&lt;=($F59+$F60),(IF(AX$12&lt;=($AH$6*$D$6),ROUNDUP($AJ59+(AW$12*$AO$6),0),"")),"")</f>
        <v/>
      </c>
      <c r="AY59" s="148" t="str">
        <f t="shared" ref="AY59" si="565">IF((IF(AY$12&lt;=($AH$6*$D$6),ROUNDUP($AJ59+(AX$12*$AO$6),0),""))&lt;=($F59+$F60),(IF(AY$12&lt;=($AH$6*$D$6),ROUNDUP($AJ59+(AX$12*$AO$6),0),"")),"")</f>
        <v/>
      </c>
      <c r="AZ59" s="150" t="str">
        <f t="shared" ref="AZ59" si="566">IF((IF(AZ$12&lt;=($AH$6*$D$6),ROUNDUP($AJ59+(AY$12*$AO$6),0),""))&lt;=($F59+$F60),(IF(AZ$12&lt;=($AH$6*$D$6),ROUNDUP($AJ59+(AY$12*$AO$6),0),"")),"")</f>
        <v/>
      </c>
      <c r="BB59" s="186">
        <f t="shared" ref="BB59" ca="1" si="567">IF(C59&gt;=$D$6,RAND()*$AO$7,RAND()*C59/$AH$7)</f>
        <v>1.2876482619216847</v>
      </c>
      <c r="BD59" s="152">
        <f t="shared" ca="1" si="86"/>
        <v>2</v>
      </c>
      <c r="BE59" s="193">
        <f t="shared" ref="BE59" ca="1" si="568">IF($C59&gt;=$AH$7,(IF(BE$12&lt;=$AH$7,ROUNDUP($BB59+(BD$12*(($F59+$F60)/$AH$7)),0),"")),(IF(BE$12&lt;=$C59,BE$12,"")))</f>
        <v>6</v>
      </c>
      <c r="BF59" s="193">
        <f t="shared" ref="BF59" ca="1" si="569">IF($C59&gt;=$AH$7,(IF(BF$12&lt;=$AH$7,ROUNDUP($BB59+(BE$12*(($F59+$F60)/$AH$7)),0),"")),(IF(BF$12&lt;=$C59,BF$12,"")))</f>
        <v>10</v>
      </c>
      <c r="BG59" s="193">
        <f t="shared" ref="BG59" ca="1" si="570">IF($C59&gt;=$AH$7,(IF(BG$12&lt;=$AH$7,ROUNDUP($BB59+(BF$12*(($F59+$F60)/$AH$7)),0),"")),(IF(BG$12&lt;=$C59,BG$12,"")))</f>
        <v>14</v>
      </c>
      <c r="BH59" s="195">
        <f t="shared" ref="BH59" ca="1" si="571">IF($C59&gt;=$AH$7,(IF(BH$12&lt;=$AH$7,ROUNDUP($BB59+(BG$12*(($F59+$F60)/$AH$7)),0),"")),(IF(BH$12&lt;=$C59,BH$12,"")))</f>
        <v>18</v>
      </c>
    </row>
    <row r="60" spans="1:60" s="18" customFormat="1" x14ac:dyDescent="0.25">
      <c r="A60" s="74" t="s">
        <v>23</v>
      </c>
      <c r="B60" s="59" t="s">
        <v>101</v>
      </c>
      <c r="C60" s="76">
        <f>C59</f>
        <v>115</v>
      </c>
      <c r="D60" s="76">
        <f>D59</f>
        <v>14</v>
      </c>
      <c r="E60" s="76">
        <f>E59</f>
        <v>101</v>
      </c>
      <c r="F60" s="68">
        <f t="shared" si="21"/>
        <v>12</v>
      </c>
      <c r="G60" s="49">
        <f t="shared" ref="G60" si="572">IF(E60&gt;0,E60/F60,"")</f>
        <v>8.4166666666666661</v>
      </c>
      <c r="H60" s="85">
        <f t="shared" ca="1" si="91"/>
        <v>7.7321524664630612</v>
      </c>
      <c r="I60" s="58"/>
      <c r="J60" s="68">
        <f t="shared" ca="1" si="92"/>
        <v>8</v>
      </c>
      <c r="K60" s="69">
        <f t="shared" ref="K60:AH60" ca="1" si="573">IF(K$12&lt;=$F60,ROUNDUP($H60+J$12*$G60,0),"")</f>
        <v>17</v>
      </c>
      <c r="L60" s="69">
        <f t="shared" ca="1" si="573"/>
        <v>25</v>
      </c>
      <c r="M60" s="69">
        <f t="shared" ca="1" si="573"/>
        <v>33</v>
      </c>
      <c r="N60" s="69">
        <f t="shared" ca="1" si="573"/>
        <v>42</v>
      </c>
      <c r="O60" s="69">
        <f t="shared" ca="1" si="573"/>
        <v>50</v>
      </c>
      <c r="P60" s="69">
        <f t="shared" ca="1" si="573"/>
        <v>59</v>
      </c>
      <c r="Q60" s="69">
        <f t="shared" ca="1" si="573"/>
        <v>67</v>
      </c>
      <c r="R60" s="69">
        <f t="shared" ca="1" si="573"/>
        <v>76</v>
      </c>
      <c r="S60" s="69">
        <f t="shared" ca="1" si="573"/>
        <v>84</v>
      </c>
      <c r="T60" s="69">
        <f t="shared" ca="1" si="573"/>
        <v>92</v>
      </c>
      <c r="U60" s="69">
        <f t="shared" ca="1" si="573"/>
        <v>101</v>
      </c>
      <c r="V60" s="69" t="str">
        <f t="shared" si="573"/>
        <v/>
      </c>
      <c r="W60" s="69" t="str">
        <f t="shared" si="573"/>
        <v/>
      </c>
      <c r="X60" s="69" t="str">
        <f t="shared" si="573"/>
        <v/>
      </c>
      <c r="Y60" s="69" t="str">
        <f t="shared" si="573"/>
        <v/>
      </c>
      <c r="Z60" s="69" t="str">
        <f t="shared" si="573"/>
        <v/>
      </c>
      <c r="AA60" s="69" t="str">
        <f t="shared" si="573"/>
        <v/>
      </c>
      <c r="AB60" s="69" t="str">
        <f t="shared" si="573"/>
        <v/>
      </c>
      <c r="AC60" s="69" t="str">
        <f t="shared" si="573"/>
        <v/>
      </c>
      <c r="AD60" s="69" t="str">
        <f t="shared" si="573"/>
        <v/>
      </c>
      <c r="AE60" s="69" t="str">
        <f t="shared" si="573"/>
        <v/>
      </c>
      <c r="AF60" s="69" t="str">
        <f t="shared" si="573"/>
        <v/>
      </c>
      <c r="AG60" s="69" t="str">
        <f t="shared" si="573"/>
        <v/>
      </c>
      <c r="AH60" s="70" t="str">
        <f t="shared" si="573"/>
        <v/>
      </c>
      <c r="AJ60" s="186"/>
      <c r="AL60" s="152"/>
      <c r="AM60" s="148"/>
      <c r="AN60" s="148"/>
      <c r="AO60" s="148"/>
      <c r="AP60" s="148"/>
      <c r="AQ60" s="148"/>
      <c r="AR60" s="148"/>
      <c r="AS60" s="148"/>
      <c r="AT60" s="148"/>
      <c r="AU60" s="148"/>
      <c r="AV60" s="148"/>
      <c r="AW60" s="148"/>
      <c r="AX60" s="148"/>
      <c r="AY60" s="148"/>
      <c r="AZ60" s="150"/>
      <c r="BB60" s="186"/>
      <c r="BD60" s="152"/>
      <c r="BE60" s="193"/>
      <c r="BF60" s="193"/>
      <c r="BG60" s="193"/>
      <c r="BH60" s="195"/>
    </row>
    <row r="61" spans="1:60" s="18" customFormat="1" x14ac:dyDescent="0.25">
      <c r="A61" s="74" t="s">
        <v>24</v>
      </c>
      <c r="B61" s="59" t="s">
        <v>100</v>
      </c>
      <c r="C61" s="60">
        <v>157</v>
      </c>
      <c r="D61" s="60">
        <v>16</v>
      </c>
      <c r="E61" s="76">
        <f>C61-D61</f>
        <v>141</v>
      </c>
      <c r="F61" s="68">
        <f t="shared" ref="F61" si="574">IF(D61&lt;=$K$6,D61,IF(E61&gt;=$D$6-$K$6,$K$6,IF($D$6&lt;=C61,$D$6-E61,C61-E61)))</f>
        <v>8</v>
      </c>
      <c r="G61" s="49">
        <f t="shared" ref="G61" si="575">IF(D61&gt;0,D61/F61,"")</f>
        <v>2</v>
      </c>
      <c r="H61" s="85">
        <f t="shared" ca="1" si="91"/>
        <v>1.1407672664887822</v>
      </c>
      <c r="I61" s="58"/>
      <c r="J61" s="68">
        <f t="shared" ca="1" si="92"/>
        <v>2</v>
      </c>
      <c r="K61" s="69">
        <f t="shared" ref="K61:AH61" ca="1" si="576">IF(K$12&lt;=$F61,ROUNDUP($H61+J$12*$G61,0),"")</f>
        <v>4</v>
      </c>
      <c r="L61" s="69">
        <f t="shared" ca="1" si="576"/>
        <v>6</v>
      </c>
      <c r="M61" s="69">
        <f t="shared" ca="1" si="576"/>
        <v>8</v>
      </c>
      <c r="N61" s="69">
        <f t="shared" ca="1" si="576"/>
        <v>10</v>
      </c>
      <c r="O61" s="69">
        <f t="shared" ca="1" si="576"/>
        <v>12</v>
      </c>
      <c r="P61" s="69">
        <f t="shared" ca="1" si="576"/>
        <v>14</v>
      </c>
      <c r="Q61" s="69">
        <f t="shared" ca="1" si="576"/>
        <v>16</v>
      </c>
      <c r="R61" s="69" t="str">
        <f t="shared" si="576"/>
        <v/>
      </c>
      <c r="S61" s="69" t="str">
        <f t="shared" si="576"/>
        <v/>
      </c>
      <c r="T61" s="69" t="str">
        <f t="shared" si="576"/>
        <v/>
      </c>
      <c r="U61" s="69" t="str">
        <f t="shared" si="576"/>
        <v/>
      </c>
      <c r="V61" s="69" t="str">
        <f t="shared" si="576"/>
        <v/>
      </c>
      <c r="W61" s="69" t="str">
        <f t="shared" si="576"/>
        <v/>
      </c>
      <c r="X61" s="69" t="str">
        <f t="shared" si="576"/>
        <v/>
      </c>
      <c r="Y61" s="69" t="str">
        <f t="shared" si="576"/>
        <v/>
      </c>
      <c r="Z61" s="69" t="str">
        <f t="shared" si="576"/>
        <v/>
      </c>
      <c r="AA61" s="69" t="str">
        <f t="shared" si="576"/>
        <v/>
      </c>
      <c r="AB61" s="69" t="str">
        <f t="shared" si="576"/>
        <v/>
      </c>
      <c r="AC61" s="69" t="str">
        <f t="shared" si="576"/>
        <v/>
      </c>
      <c r="AD61" s="69" t="str">
        <f t="shared" si="576"/>
        <v/>
      </c>
      <c r="AE61" s="69" t="str">
        <f t="shared" si="576"/>
        <v/>
      </c>
      <c r="AF61" s="69" t="str">
        <f t="shared" si="576"/>
        <v/>
      </c>
      <c r="AG61" s="69" t="str">
        <f t="shared" si="576"/>
        <v/>
      </c>
      <c r="AH61" s="70" t="str">
        <f t="shared" si="576"/>
        <v/>
      </c>
      <c r="AJ61" s="186">
        <f t="shared" ca="1" si="27"/>
        <v>1.3164824690856978</v>
      </c>
      <c r="AL61" s="152">
        <f t="shared" ca="1" si="5"/>
        <v>2</v>
      </c>
      <c r="AM61" s="148">
        <f t="shared" ref="AM61" ca="1" si="577">IF((IF(AM$12&lt;=($AH$6*$D$6),ROUNDUP($AJ61+(AL$12*$AO$6),0),""))&lt;=($F61+$F62),(IF(AM$12&lt;=($AH$6*$D$6),ROUNDUP($AJ61+(AL$12*$AO$6),0),"")),"")</f>
        <v>4</v>
      </c>
      <c r="AN61" s="148">
        <f t="shared" ref="AN61" ca="1" si="578">IF((IF(AN$12&lt;=($AH$6*$D$6),ROUNDUP($AJ61+(AM$12*$AO$6),0),""))&lt;=($F61+$F62),(IF(AN$12&lt;=($AH$6*$D$6),ROUNDUP($AJ61+(AM$12*$AO$6),0),"")),"")</f>
        <v>6</v>
      </c>
      <c r="AO61" s="148">
        <f t="shared" ref="AO61" ca="1" si="579">IF((IF(AO$12&lt;=($AH$6*$D$6),ROUNDUP($AJ61+(AN$12*$AO$6),0),""))&lt;=($F61+$F62),(IF(AO$12&lt;=($AH$6*$D$6),ROUNDUP($AJ61+(AN$12*$AO$6),0),"")),"")</f>
        <v>8</v>
      </c>
      <c r="AP61" s="148">
        <f t="shared" ref="AP61" ca="1" si="580">IF((IF(AP$12&lt;=($AH$6*$D$6),ROUNDUP($AJ61+(AO$12*$AO$6),0),""))&lt;=($F61+$F62),(IF(AP$12&lt;=($AH$6*$D$6),ROUNDUP($AJ61+(AO$12*$AO$6),0),"")),"")</f>
        <v>10</v>
      </c>
      <c r="AQ61" s="148">
        <f t="shared" ref="AQ61" ca="1" si="581">IF((IF(AQ$12&lt;=($AH$6*$D$6),ROUNDUP($AJ61+(AP$12*$AO$6),0),""))&lt;=($F61+$F62),(IF(AQ$12&lt;=($AH$6*$D$6),ROUNDUP($AJ61+(AP$12*$AO$6),0),"")),"")</f>
        <v>12</v>
      </c>
      <c r="AR61" s="148">
        <f t="shared" ref="AR61" ca="1" si="582">IF((IF(AR$12&lt;=($AH$6*$D$6),ROUNDUP($AJ61+(AQ$12*$AO$6),0),""))&lt;=($F61+$F62),(IF(AR$12&lt;=($AH$6*$D$6),ROUNDUP($AJ61+(AQ$12*$AO$6),0),"")),"")</f>
        <v>14</v>
      </c>
      <c r="AS61" s="148">
        <f t="shared" ref="AS61" ca="1" si="583">IF((IF(AS$12&lt;=($AH$6*$D$6),ROUNDUP($AJ61+(AR$12*$AO$6),0),""))&lt;=($F61+$F62),(IF(AS$12&lt;=($AH$6*$D$6),ROUNDUP($AJ61+(AR$12*$AO$6),0),"")),"")</f>
        <v>16</v>
      </c>
      <c r="AT61" s="148">
        <f t="shared" ref="AT61" ca="1" si="584">IF((IF(AT$12&lt;=($AH$6*$D$6),ROUNDUP($AJ61+(AS$12*$AO$6),0),""))&lt;=($F61+$F62),(IF(AT$12&lt;=($AH$6*$D$6),ROUNDUP($AJ61+(AS$12*$AO$6),0),"")),"")</f>
        <v>18</v>
      </c>
      <c r="AU61" s="148">
        <f t="shared" ref="AU61" ca="1" si="585">IF((IF(AU$12&lt;=($AH$6*$D$6),ROUNDUP($AJ61+(AT$12*$AO$6),0),""))&lt;=($F61+$F62),(IF(AU$12&lt;=($AH$6*$D$6),ROUNDUP($AJ61+(AT$12*$AO$6),0),"")),"")</f>
        <v>20</v>
      </c>
      <c r="AV61" s="148" t="str">
        <f t="shared" ref="AV61" si="586">IF((IF(AV$12&lt;=($AH$6*$D$6),ROUNDUP($AJ61+(AU$12*$AO$6),0),""))&lt;=($F61+$F62),(IF(AV$12&lt;=($AH$6*$D$6),ROUNDUP($AJ61+(AU$12*$AO$6),0),"")),"")</f>
        <v/>
      </c>
      <c r="AW61" s="148" t="str">
        <f t="shared" ref="AW61" si="587">IF((IF(AW$12&lt;=($AH$6*$D$6),ROUNDUP($AJ61+(AV$12*$AO$6),0),""))&lt;=($F61+$F62),(IF(AW$12&lt;=($AH$6*$D$6),ROUNDUP($AJ61+(AV$12*$AO$6),0),"")),"")</f>
        <v/>
      </c>
      <c r="AX61" s="148" t="str">
        <f t="shared" ref="AX61" si="588">IF((IF(AX$12&lt;=($AH$6*$D$6),ROUNDUP($AJ61+(AW$12*$AO$6),0),""))&lt;=($F61+$F62),(IF(AX$12&lt;=($AH$6*$D$6),ROUNDUP($AJ61+(AW$12*$AO$6),0),"")),"")</f>
        <v/>
      </c>
      <c r="AY61" s="148" t="str">
        <f t="shared" ref="AY61" si="589">IF((IF(AY$12&lt;=($AH$6*$D$6),ROUNDUP($AJ61+(AX$12*$AO$6),0),""))&lt;=($F61+$F62),(IF(AY$12&lt;=($AH$6*$D$6),ROUNDUP($AJ61+(AX$12*$AO$6),0),"")),"")</f>
        <v/>
      </c>
      <c r="AZ61" s="150" t="str">
        <f t="shared" ref="AZ61" si="590">IF((IF(AZ$12&lt;=($AH$6*$D$6),ROUNDUP($AJ61+(AY$12*$AO$6),0),""))&lt;=($F61+$F62),(IF(AZ$12&lt;=($AH$6*$D$6),ROUNDUP($AJ61+(AY$12*$AO$6),0),"")),"")</f>
        <v/>
      </c>
      <c r="BB61" s="186">
        <f t="shared" ref="BB61" ca="1" si="591">IF(C61&gt;=$D$6,RAND()*$AO$7,RAND()*C61/$AH$7)</f>
        <v>1.1140900915504526</v>
      </c>
      <c r="BD61" s="152">
        <f t="shared" ca="1" si="86"/>
        <v>2</v>
      </c>
      <c r="BE61" s="193">
        <f t="shared" ref="BE61" ca="1" si="592">IF($C61&gt;=$AH$7,(IF(BE$12&lt;=$AH$7,ROUNDUP($BB61+(BD$12*(($F61+$F62)/$AH$7)),0),"")),(IF(BE$12&lt;=$C61,BE$12,"")))</f>
        <v>6</v>
      </c>
      <c r="BF61" s="193">
        <f t="shared" ref="BF61" ca="1" si="593">IF($C61&gt;=$AH$7,(IF(BF$12&lt;=$AH$7,ROUNDUP($BB61+(BE$12*(($F61+$F62)/$AH$7)),0),"")),(IF(BF$12&lt;=$C61,BF$12,"")))</f>
        <v>10</v>
      </c>
      <c r="BG61" s="193">
        <f t="shared" ref="BG61" ca="1" si="594">IF($C61&gt;=$AH$7,(IF(BG$12&lt;=$AH$7,ROUNDUP($BB61+(BF$12*(($F61+$F62)/$AH$7)),0),"")),(IF(BG$12&lt;=$C61,BG$12,"")))</f>
        <v>14</v>
      </c>
      <c r="BH61" s="195">
        <f t="shared" ref="BH61" ca="1" si="595">IF($C61&gt;=$AH$7,(IF(BH$12&lt;=$AH$7,ROUNDUP($BB61+(BG$12*(($F61+$F62)/$AH$7)),0),"")),(IF(BH$12&lt;=$C61,BH$12,"")))</f>
        <v>18</v>
      </c>
    </row>
    <row r="62" spans="1:60" s="18" customFormat="1" x14ac:dyDescent="0.25">
      <c r="A62" s="74" t="s">
        <v>24</v>
      </c>
      <c r="B62" s="59" t="s">
        <v>101</v>
      </c>
      <c r="C62" s="76">
        <f>C61</f>
        <v>157</v>
      </c>
      <c r="D62" s="76">
        <f>D61</f>
        <v>16</v>
      </c>
      <c r="E62" s="76">
        <f>E61</f>
        <v>141</v>
      </c>
      <c r="F62" s="68">
        <f t="shared" si="21"/>
        <v>12</v>
      </c>
      <c r="G62" s="49">
        <f t="shared" ref="G62" si="596">IF(E62&gt;0,E62/F62,"")</f>
        <v>11.75</v>
      </c>
      <c r="H62" s="85">
        <f t="shared" ca="1" si="91"/>
        <v>1.1799625613638227</v>
      </c>
      <c r="I62" s="58"/>
      <c r="J62" s="68">
        <f t="shared" ca="1" si="92"/>
        <v>2</v>
      </c>
      <c r="K62" s="69">
        <f t="shared" ref="K62:AH62" ca="1" si="597">IF(K$12&lt;=$F62,ROUNDUP($H62+J$12*$G62,0),"")</f>
        <v>13</v>
      </c>
      <c r="L62" s="69">
        <f t="shared" ca="1" si="597"/>
        <v>25</v>
      </c>
      <c r="M62" s="69">
        <f t="shared" ca="1" si="597"/>
        <v>37</v>
      </c>
      <c r="N62" s="69">
        <f t="shared" ca="1" si="597"/>
        <v>49</v>
      </c>
      <c r="O62" s="69">
        <f t="shared" ca="1" si="597"/>
        <v>60</v>
      </c>
      <c r="P62" s="69">
        <f t="shared" ca="1" si="597"/>
        <v>72</v>
      </c>
      <c r="Q62" s="69">
        <f t="shared" ca="1" si="597"/>
        <v>84</v>
      </c>
      <c r="R62" s="69">
        <f t="shared" ca="1" si="597"/>
        <v>96</v>
      </c>
      <c r="S62" s="69">
        <f t="shared" ca="1" si="597"/>
        <v>107</v>
      </c>
      <c r="T62" s="69">
        <f t="shared" ca="1" si="597"/>
        <v>119</v>
      </c>
      <c r="U62" s="69">
        <f t="shared" ca="1" si="597"/>
        <v>131</v>
      </c>
      <c r="V62" s="69" t="str">
        <f t="shared" si="597"/>
        <v/>
      </c>
      <c r="W62" s="69" t="str">
        <f t="shared" si="597"/>
        <v/>
      </c>
      <c r="X62" s="69" t="str">
        <f t="shared" si="597"/>
        <v/>
      </c>
      <c r="Y62" s="69" t="str">
        <f t="shared" si="597"/>
        <v/>
      </c>
      <c r="Z62" s="69" t="str">
        <f t="shared" si="597"/>
        <v/>
      </c>
      <c r="AA62" s="69" t="str">
        <f t="shared" si="597"/>
        <v/>
      </c>
      <c r="AB62" s="69" t="str">
        <f t="shared" si="597"/>
        <v/>
      </c>
      <c r="AC62" s="69" t="str">
        <f t="shared" si="597"/>
        <v/>
      </c>
      <c r="AD62" s="69" t="str">
        <f t="shared" si="597"/>
        <v/>
      </c>
      <c r="AE62" s="69" t="str">
        <f t="shared" si="597"/>
        <v/>
      </c>
      <c r="AF62" s="69" t="str">
        <f t="shared" si="597"/>
        <v/>
      </c>
      <c r="AG62" s="69" t="str">
        <f t="shared" si="597"/>
        <v/>
      </c>
      <c r="AH62" s="70" t="str">
        <f t="shared" si="597"/>
        <v/>
      </c>
      <c r="AJ62" s="186"/>
      <c r="AL62" s="152"/>
      <c r="AM62" s="148"/>
      <c r="AN62" s="148"/>
      <c r="AO62" s="148"/>
      <c r="AP62" s="148"/>
      <c r="AQ62" s="148"/>
      <c r="AR62" s="148"/>
      <c r="AS62" s="148"/>
      <c r="AT62" s="148"/>
      <c r="AU62" s="148"/>
      <c r="AV62" s="148"/>
      <c r="AW62" s="148"/>
      <c r="AX62" s="148"/>
      <c r="AY62" s="148"/>
      <c r="AZ62" s="150"/>
      <c r="BB62" s="186"/>
      <c r="BD62" s="152"/>
      <c r="BE62" s="193"/>
      <c r="BF62" s="193"/>
      <c r="BG62" s="193"/>
      <c r="BH62" s="195"/>
    </row>
    <row r="63" spans="1:60" s="18" customFormat="1" x14ac:dyDescent="0.25">
      <c r="A63" s="74" t="s">
        <v>25</v>
      </c>
      <c r="B63" s="59" t="s">
        <v>100</v>
      </c>
      <c r="C63" s="60">
        <v>128</v>
      </c>
      <c r="D63" s="60">
        <v>9</v>
      </c>
      <c r="E63" s="76">
        <f>C63-D63</f>
        <v>119</v>
      </c>
      <c r="F63" s="68">
        <f t="shared" ref="F63" si="598">IF(D63&lt;=$K$6,D63,IF(E63&gt;=$D$6-$K$6,$K$6,IF($D$6&lt;=C63,$D$6-E63,C63-E63)))</f>
        <v>8</v>
      </c>
      <c r="G63" s="49">
        <f t="shared" ref="G63" si="599">IF(D63&gt;0,D63/F63,"")</f>
        <v>1.125</v>
      </c>
      <c r="H63" s="85">
        <f t="shared" ca="1" si="91"/>
        <v>1.1190760977788952</v>
      </c>
      <c r="I63" s="58"/>
      <c r="J63" s="68">
        <f t="shared" ca="1" si="92"/>
        <v>2</v>
      </c>
      <c r="K63" s="69">
        <f t="shared" ref="K63:AH63" ca="1" si="600">IF(K$12&lt;=$F63,ROUNDUP($H63+J$12*$G63,0),"")</f>
        <v>3</v>
      </c>
      <c r="L63" s="69">
        <f t="shared" ca="1" si="600"/>
        <v>4</v>
      </c>
      <c r="M63" s="69">
        <f t="shared" ca="1" si="600"/>
        <v>5</v>
      </c>
      <c r="N63" s="69">
        <f t="shared" ca="1" si="600"/>
        <v>6</v>
      </c>
      <c r="O63" s="69">
        <f t="shared" ca="1" si="600"/>
        <v>7</v>
      </c>
      <c r="P63" s="69">
        <f t="shared" ca="1" si="600"/>
        <v>8</v>
      </c>
      <c r="Q63" s="69">
        <f t="shared" ca="1" si="600"/>
        <v>9</v>
      </c>
      <c r="R63" s="69" t="str">
        <f t="shared" si="600"/>
        <v/>
      </c>
      <c r="S63" s="69" t="str">
        <f t="shared" si="600"/>
        <v/>
      </c>
      <c r="T63" s="69" t="str">
        <f t="shared" si="600"/>
        <v/>
      </c>
      <c r="U63" s="69" t="str">
        <f t="shared" si="600"/>
        <v/>
      </c>
      <c r="V63" s="69" t="str">
        <f t="shared" si="600"/>
        <v/>
      </c>
      <c r="W63" s="69" t="str">
        <f t="shared" si="600"/>
        <v/>
      </c>
      <c r="X63" s="69" t="str">
        <f t="shared" si="600"/>
        <v/>
      </c>
      <c r="Y63" s="69" t="str">
        <f t="shared" si="600"/>
        <v/>
      </c>
      <c r="Z63" s="69" t="str">
        <f t="shared" si="600"/>
        <v/>
      </c>
      <c r="AA63" s="69" t="str">
        <f t="shared" si="600"/>
        <v/>
      </c>
      <c r="AB63" s="69" t="str">
        <f t="shared" si="600"/>
        <v/>
      </c>
      <c r="AC63" s="69" t="str">
        <f t="shared" si="600"/>
        <v/>
      </c>
      <c r="AD63" s="69" t="str">
        <f t="shared" si="600"/>
        <v/>
      </c>
      <c r="AE63" s="69" t="str">
        <f t="shared" si="600"/>
        <v/>
      </c>
      <c r="AF63" s="69" t="str">
        <f t="shared" si="600"/>
        <v/>
      </c>
      <c r="AG63" s="69" t="str">
        <f t="shared" si="600"/>
        <v/>
      </c>
      <c r="AH63" s="70" t="str">
        <f t="shared" si="600"/>
        <v/>
      </c>
      <c r="AJ63" s="186">
        <f t="shared" ca="1" si="27"/>
        <v>0.15256550370009747</v>
      </c>
      <c r="AL63" s="152">
        <f t="shared" ca="1" si="5"/>
        <v>1</v>
      </c>
      <c r="AM63" s="148">
        <f t="shared" ref="AM63" ca="1" si="601">IF((IF(AM$12&lt;=($AH$6*$D$6),ROUNDUP($AJ63+(AL$12*$AO$6),0),""))&lt;=($F63+$F64),(IF(AM$12&lt;=($AH$6*$D$6),ROUNDUP($AJ63+(AL$12*$AO$6),0),"")),"")</f>
        <v>3</v>
      </c>
      <c r="AN63" s="148">
        <f t="shared" ref="AN63" ca="1" si="602">IF((IF(AN$12&lt;=($AH$6*$D$6),ROUNDUP($AJ63+(AM$12*$AO$6),0),""))&lt;=($F63+$F64),(IF(AN$12&lt;=($AH$6*$D$6),ROUNDUP($AJ63+(AM$12*$AO$6),0),"")),"")</f>
        <v>5</v>
      </c>
      <c r="AO63" s="148">
        <f t="shared" ref="AO63" ca="1" si="603">IF((IF(AO$12&lt;=($AH$6*$D$6),ROUNDUP($AJ63+(AN$12*$AO$6),0),""))&lt;=($F63+$F64),(IF(AO$12&lt;=($AH$6*$D$6),ROUNDUP($AJ63+(AN$12*$AO$6),0),"")),"")</f>
        <v>7</v>
      </c>
      <c r="AP63" s="148">
        <f t="shared" ref="AP63" ca="1" si="604">IF((IF(AP$12&lt;=($AH$6*$D$6),ROUNDUP($AJ63+(AO$12*$AO$6),0),""))&lt;=($F63+$F64),(IF(AP$12&lt;=($AH$6*$D$6),ROUNDUP($AJ63+(AO$12*$AO$6),0),"")),"")</f>
        <v>9</v>
      </c>
      <c r="AQ63" s="148">
        <f t="shared" ref="AQ63" ca="1" si="605">IF((IF(AQ$12&lt;=($AH$6*$D$6),ROUNDUP($AJ63+(AP$12*$AO$6),0),""))&lt;=($F63+$F64),(IF(AQ$12&lt;=($AH$6*$D$6),ROUNDUP($AJ63+(AP$12*$AO$6),0),"")),"")</f>
        <v>11</v>
      </c>
      <c r="AR63" s="148">
        <f t="shared" ref="AR63" ca="1" si="606">IF((IF(AR$12&lt;=($AH$6*$D$6),ROUNDUP($AJ63+(AQ$12*$AO$6),0),""))&lt;=($F63+$F64),(IF(AR$12&lt;=($AH$6*$D$6),ROUNDUP($AJ63+(AQ$12*$AO$6),0),"")),"")</f>
        <v>13</v>
      </c>
      <c r="AS63" s="148">
        <f t="shared" ref="AS63" ca="1" si="607">IF((IF(AS$12&lt;=($AH$6*$D$6),ROUNDUP($AJ63+(AR$12*$AO$6),0),""))&lt;=($F63+$F64),(IF(AS$12&lt;=($AH$6*$D$6),ROUNDUP($AJ63+(AR$12*$AO$6),0),"")),"")</f>
        <v>15</v>
      </c>
      <c r="AT63" s="148">
        <f t="shared" ref="AT63" ca="1" si="608">IF((IF(AT$12&lt;=($AH$6*$D$6),ROUNDUP($AJ63+(AS$12*$AO$6),0),""))&lt;=($F63+$F64),(IF(AT$12&lt;=($AH$6*$D$6),ROUNDUP($AJ63+(AS$12*$AO$6),0),"")),"")</f>
        <v>17</v>
      </c>
      <c r="AU63" s="148">
        <f t="shared" ref="AU63" ca="1" si="609">IF((IF(AU$12&lt;=($AH$6*$D$6),ROUNDUP($AJ63+(AT$12*$AO$6),0),""))&lt;=($F63+$F64),(IF(AU$12&lt;=($AH$6*$D$6),ROUNDUP($AJ63+(AT$12*$AO$6),0),"")),"")</f>
        <v>19</v>
      </c>
      <c r="AV63" s="148" t="str">
        <f t="shared" ref="AV63" si="610">IF((IF(AV$12&lt;=($AH$6*$D$6),ROUNDUP($AJ63+(AU$12*$AO$6),0),""))&lt;=($F63+$F64),(IF(AV$12&lt;=($AH$6*$D$6),ROUNDUP($AJ63+(AU$12*$AO$6),0),"")),"")</f>
        <v/>
      </c>
      <c r="AW63" s="148" t="str">
        <f t="shared" ref="AW63" si="611">IF((IF(AW$12&lt;=($AH$6*$D$6),ROUNDUP($AJ63+(AV$12*$AO$6),0),""))&lt;=($F63+$F64),(IF(AW$12&lt;=($AH$6*$D$6),ROUNDUP($AJ63+(AV$12*$AO$6),0),"")),"")</f>
        <v/>
      </c>
      <c r="AX63" s="148" t="str">
        <f t="shared" ref="AX63" si="612">IF((IF(AX$12&lt;=($AH$6*$D$6),ROUNDUP($AJ63+(AW$12*$AO$6),0),""))&lt;=($F63+$F64),(IF(AX$12&lt;=($AH$6*$D$6),ROUNDUP($AJ63+(AW$12*$AO$6),0),"")),"")</f>
        <v/>
      </c>
      <c r="AY63" s="148" t="str">
        <f t="shared" ref="AY63" si="613">IF((IF(AY$12&lt;=($AH$6*$D$6),ROUNDUP($AJ63+(AX$12*$AO$6),0),""))&lt;=($F63+$F64),(IF(AY$12&lt;=($AH$6*$D$6),ROUNDUP($AJ63+(AX$12*$AO$6),0),"")),"")</f>
        <v/>
      </c>
      <c r="AZ63" s="150" t="str">
        <f t="shared" ref="AZ63" si="614">IF((IF(AZ$12&lt;=($AH$6*$D$6),ROUNDUP($AJ63+(AY$12*$AO$6),0),""))&lt;=($F63+$F64),(IF(AZ$12&lt;=($AH$6*$D$6),ROUNDUP($AJ63+(AY$12*$AO$6),0),"")),"")</f>
        <v/>
      </c>
      <c r="BB63" s="186">
        <f t="shared" ref="BB63" ca="1" si="615">IF(C63&gt;=$D$6,RAND()*$AO$7,RAND()*C63/$AH$7)</f>
        <v>5.9034100848308402E-2</v>
      </c>
      <c r="BD63" s="152">
        <f t="shared" ca="1" si="86"/>
        <v>1</v>
      </c>
      <c r="BE63" s="193">
        <f t="shared" ref="BE63" ca="1" si="616">IF($C63&gt;=$AH$7,(IF(BE$12&lt;=$AH$7,ROUNDUP($BB63+(BD$12*(($F63+$F64)/$AH$7)),0),"")),(IF(BE$12&lt;=$C63,BE$12,"")))</f>
        <v>5</v>
      </c>
      <c r="BF63" s="193">
        <f t="shared" ref="BF63" ca="1" si="617">IF($C63&gt;=$AH$7,(IF(BF$12&lt;=$AH$7,ROUNDUP($BB63+(BE$12*(($F63+$F64)/$AH$7)),0),"")),(IF(BF$12&lt;=$C63,BF$12,"")))</f>
        <v>9</v>
      </c>
      <c r="BG63" s="193">
        <f t="shared" ref="BG63" ca="1" si="618">IF($C63&gt;=$AH$7,(IF(BG$12&lt;=$AH$7,ROUNDUP($BB63+(BF$12*(($F63+$F64)/$AH$7)),0),"")),(IF(BG$12&lt;=$C63,BG$12,"")))</f>
        <v>13</v>
      </c>
      <c r="BH63" s="195">
        <f t="shared" ref="BH63" ca="1" si="619">IF($C63&gt;=$AH$7,(IF(BH$12&lt;=$AH$7,ROUNDUP($BB63+(BG$12*(($F63+$F64)/$AH$7)),0),"")),(IF(BH$12&lt;=$C63,BH$12,"")))</f>
        <v>17</v>
      </c>
    </row>
    <row r="64" spans="1:60" s="18" customFormat="1" x14ac:dyDescent="0.25">
      <c r="A64" s="74" t="s">
        <v>25</v>
      </c>
      <c r="B64" s="59" t="s">
        <v>101</v>
      </c>
      <c r="C64" s="76">
        <f>C63</f>
        <v>128</v>
      </c>
      <c r="D64" s="76">
        <f>D63</f>
        <v>9</v>
      </c>
      <c r="E64" s="76">
        <f>E63</f>
        <v>119</v>
      </c>
      <c r="F64" s="68">
        <f t="shared" si="21"/>
        <v>12</v>
      </c>
      <c r="G64" s="49">
        <f t="shared" ref="G64" si="620">IF(E64&gt;0,E64/F64,"")</f>
        <v>9.9166666666666661</v>
      </c>
      <c r="H64" s="85">
        <f t="shared" ca="1" si="91"/>
        <v>7.2180784669121607</v>
      </c>
      <c r="I64" s="58"/>
      <c r="J64" s="68">
        <f t="shared" ca="1" si="92"/>
        <v>8</v>
      </c>
      <c r="K64" s="69">
        <f t="shared" ref="K64:AH64" ca="1" si="621">IF(K$12&lt;=$F64,ROUNDUP($H64+J$12*$G64,0),"")</f>
        <v>18</v>
      </c>
      <c r="L64" s="69">
        <f t="shared" ca="1" si="621"/>
        <v>28</v>
      </c>
      <c r="M64" s="69">
        <f t="shared" ca="1" si="621"/>
        <v>37</v>
      </c>
      <c r="N64" s="69">
        <f t="shared" ca="1" si="621"/>
        <v>47</v>
      </c>
      <c r="O64" s="69">
        <f t="shared" ca="1" si="621"/>
        <v>57</v>
      </c>
      <c r="P64" s="69">
        <f t="shared" ca="1" si="621"/>
        <v>67</v>
      </c>
      <c r="Q64" s="69">
        <f t="shared" ca="1" si="621"/>
        <v>77</v>
      </c>
      <c r="R64" s="69">
        <f t="shared" ca="1" si="621"/>
        <v>87</v>
      </c>
      <c r="S64" s="69">
        <f t="shared" ca="1" si="621"/>
        <v>97</v>
      </c>
      <c r="T64" s="69">
        <f t="shared" ca="1" si="621"/>
        <v>107</v>
      </c>
      <c r="U64" s="69">
        <f t="shared" ca="1" si="621"/>
        <v>117</v>
      </c>
      <c r="V64" s="69" t="str">
        <f t="shared" si="621"/>
        <v/>
      </c>
      <c r="W64" s="69" t="str">
        <f t="shared" si="621"/>
        <v/>
      </c>
      <c r="X64" s="69" t="str">
        <f t="shared" si="621"/>
        <v/>
      </c>
      <c r="Y64" s="69" t="str">
        <f t="shared" si="621"/>
        <v/>
      </c>
      <c r="Z64" s="69" t="str">
        <f t="shared" si="621"/>
        <v/>
      </c>
      <c r="AA64" s="69" t="str">
        <f t="shared" si="621"/>
        <v/>
      </c>
      <c r="AB64" s="69" t="str">
        <f t="shared" si="621"/>
        <v/>
      </c>
      <c r="AC64" s="69" t="str">
        <f t="shared" si="621"/>
        <v/>
      </c>
      <c r="AD64" s="69" t="str">
        <f t="shared" si="621"/>
        <v/>
      </c>
      <c r="AE64" s="69" t="str">
        <f t="shared" si="621"/>
        <v/>
      </c>
      <c r="AF64" s="69" t="str">
        <f t="shared" si="621"/>
        <v/>
      </c>
      <c r="AG64" s="69" t="str">
        <f t="shared" si="621"/>
        <v/>
      </c>
      <c r="AH64" s="70" t="str">
        <f t="shared" si="621"/>
        <v/>
      </c>
      <c r="AJ64" s="186"/>
      <c r="AL64" s="152"/>
      <c r="AM64" s="148"/>
      <c r="AN64" s="148"/>
      <c r="AO64" s="148"/>
      <c r="AP64" s="148"/>
      <c r="AQ64" s="148"/>
      <c r="AR64" s="148"/>
      <c r="AS64" s="148"/>
      <c r="AT64" s="148"/>
      <c r="AU64" s="148"/>
      <c r="AV64" s="148"/>
      <c r="AW64" s="148"/>
      <c r="AX64" s="148"/>
      <c r="AY64" s="148"/>
      <c r="AZ64" s="150"/>
      <c r="BB64" s="186"/>
      <c r="BD64" s="152"/>
      <c r="BE64" s="193"/>
      <c r="BF64" s="193"/>
      <c r="BG64" s="193"/>
      <c r="BH64" s="195"/>
    </row>
    <row r="65" spans="1:60" s="18" customFormat="1" x14ac:dyDescent="0.25">
      <c r="A65" s="74" t="s">
        <v>26</v>
      </c>
      <c r="B65" s="59" t="s">
        <v>100</v>
      </c>
      <c r="C65" s="60">
        <v>185</v>
      </c>
      <c r="D65" s="60">
        <v>12</v>
      </c>
      <c r="E65" s="76">
        <f>C65-D65</f>
        <v>173</v>
      </c>
      <c r="F65" s="68">
        <f t="shared" ref="F65" si="622">IF(D65&lt;=$K$6,D65,IF(E65&gt;=$D$6-$K$6,$K$6,IF($D$6&lt;=C65,$D$6-E65,C65-E65)))</f>
        <v>8</v>
      </c>
      <c r="G65" s="49">
        <f t="shared" ref="G65" si="623">IF(D65&gt;0,D65/F65,"")</f>
        <v>1.5</v>
      </c>
      <c r="H65" s="85">
        <f t="shared" ca="1" si="91"/>
        <v>0.16998378863372088</v>
      </c>
      <c r="I65" s="58"/>
      <c r="J65" s="68">
        <f t="shared" ca="1" si="92"/>
        <v>1</v>
      </c>
      <c r="K65" s="69">
        <f t="shared" ref="K65:AH65" ca="1" si="624">IF(K$12&lt;=$F65,ROUNDUP($H65+J$12*$G65,0),"")</f>
        <v>2</v>
      </c>
      <c r="L65" s="69">
        <f t="shared" ca="1" si="624"/>
        <v>4</v>
      </c>
      <c r="M65" s="69">
        <f t="shared" ca="1" si="624"/>
        <v>5</v>
      </c>
      <c r="N65" s="69">
        <f t="shared" ca="1" si="624"/>
        <v>7</v>
      </c>
      <c r="O65" s="69">
        <f t="shared" ca="1" si="624"/>
        <v>8</v>
      </c>
      <c r="P65" s="69">
        <f t="shared" ca="1" si="624"/>
        <v>10</v>
      </c>
      <c r="Q65" s="69">
        <f t="shared" ca="1" si="624"/>
        <v>11</v>
      </c>
      <c r="R65" s="69" t="str">
        <f t="shared" si="624"/>
        <v/>
      </c>
      <c r="S65" s="69" t="str">
        <f t="shared" si="624"/>
        <v/>
      </c>
      <c r="T65" s="69" t="str">
        <f t="shared" si="624"/>
        <v/>
      </c>
      <c r="U65" s="69" t="str">
        <f t="shared" si="624"/>
        <v/>
      </c>
      <c r="V65" s="69" t="str">
        <f t="shared" si="624"/>
        <v/>
      </c>
      <c r="W65" s="69" t="str">
        <f t="shared" si="624"/>
        <v/>
      </c>
      <c r="X65" s="69" t="str">
        <f t="shared" si="624"/>
        <v/>
      </c>
      <c r="Y65" s="69" t="str">
        <f t="shared" si="624"/>
        <v/>
      </c>
      <c r="Z65" s="69" t="str">
        <f t="shared" si="624"/>
        <v/>
      </c>
      <c r="AA65" s="69" t="str">
        <f t="shared" si="624"/>
        <v/>
      </c>
      <c r="AB65" s="69" t="str">
        <f t="shared" si="624"/>
        <v/>
      </c>
      <c r="AC65" s="69" t="str">
        <f t="shared" si="624"/>
        <v/>
      </c>
      <c r="AD65" s="69" t="str">
        <f t="shared" si="624"/>
        <v/>
      </c>
      <c r="AE65" s="69" t="str">
        <f t="shared" si="624"/>
        <v/>
      </c>
      <c r="AF65" s="69" t="str">
        <f t="shared" si="624"/>
        <v/>
      </c>
      <c r="AG65" s="69" t="str">
        <f t="shared" si="624"/>
        <v/>
      </c>
      <c r="AH65" s="70" t="str">
        <f t="shared" si="624"/>
        <v/>
      </c>
      <c r="AJ65" s="186">
        <f t="shared" ca="1" si="27"/>
        <v>1.5674441790131735</v>
      </c>
      <c r="AL65" s="152">
        <f t="shared" ca="1" si="5"/>
        <v>2</v>
      </c>
      <c r="AM65" s="148">
        <f t="shared" ref="AM65" ca="1" si="625">IF((IF(AM$12&lt;=($AH$6*$D$6),ROUNDUP($AJ65+(AL$12*$AO$6),0),""))&lt;=($F65+$F66),(IF(AM$12&lt;=($AH$6*$D$6),ROUNDUP($AJ65+(AL$12*$AO$6),0),"")),"")</f>
        <v>4</v>
      </c>
      <c r="AN65" s="148">
        <f t="shared" ref="AN65" ca="1" si="626">IF((IF(AN$12&lt;=($AH$6*$D$6),ROUNDUP($AJ65+(AM$12*$AO$6),0),""))&lt;=($F65+$F66),(IF(AN$12&lt;=($AH$6*$D$6),ROUNDUP($AJ65+(AM$12*$AO$6),0),"")),"")</f>
        <v>6</v>
      </c>
      <c r="AO65" s="148">
        <f t="shared" ref="AO65" ca="1" si="627">IF((IF(AO$12&lt;=($AH$6*$D$6),ROUNDUP($AJ65+(AN$12*$AO$6),0),""))&lt;=($F65+$F66),(IF(AO$12&lt;=($AH$6*$D$6),ROUNDUP($AJ65+(AN$12*$AO$6),0),"")),"")</f>
        <v>8</v>
      </c>
      <c r="AP65" s="148">
        <f t="shared" ref="AP65" ca="1" si="628">IF((IF(AP$12&lt;=($AH$6*$D$6),ROUNDUP($AJ65+(AO$12*$AO$6),0),""))&lt;=($F65+$F66),(IF(AP$12&lt;=($AH$6*$D$6),ROUNDUP($AJ65+(AO$12*$AO$6),0),"")),"")</f>
        <v>10</v>
      </c>
      <c r="AQ65" s="148">
        <f t="shared" ref="AQ65" ca="1" si="629">IF((IF(AQ$12&lt;=($AH$6*$D$6),ROUNDUP($AJ65+(AP$12*$AO$6),0),""))&lt;=($F65+$F66),(IF(AQ$12&lt;=($AH$6*$D$6),ROUNDUP($AJ65+(AP$12*$AO$6),0),"")),"")</f>
        <v>12</v>
      </c>
      <c r="AR65" s="148">
        <f t="shared" ref="AR65" ca="1" si="630">IF((IF(AR$12&lt;=($AH$6*$D$6),ROUNDUP($AJ65+(AQ$12*$AO$6),0),""))&lt;=($F65+$F66),(IF(AR$12&lt;=($AH$6*$D$6),ROUNDUP($AJ65+(AQ$12*$AO$6),0),"")),"")</f>
        <v>14</v>
      </c>
      <c r="AS65" s="148">
        <f t="shared" ref="AS65" ca="1" si="631">IF((IF(AS$12&lt;=($AH$6*$D$6),ROUNDUP($AJ65+(AR$12*$AO$6),0),""))&lt;=($F65+$F66),(IF(AS$12&lt;=($AH$6*$D$6),ROUNDUP($AJ65+(AR$12*$AO$6),0),"")),"")</f>
        <v>16</v>
      </c>
      <c r="AT65" s="148">
        <f t="shared" ref="AT65" ca="1" si="632">IF((IF(AT$12&lt;=($AH$6*$D$6),ROUNDUP($AJ65+(AS$12*$AO$6),0),""))&lt;=($F65+$F66),(IF(AT$12&lt;=($AH$6*$D$6),ROUNDUP($AJ65+(AS$12*$AO$6),0),"")),"")</f>
        <v>18</v>
      </c>
      <c r="AU65" s="148">
        <f t="shared" ref="AU65" ca="1" si="633">IF((IF(AU$12&lt;=($AH$6*$D$6),ROUNDUP($AJ65+(AT$12*$AO$6),0),""))&lt;=($F65+$F66),(IF(AU$12&lt;=($AH$6*$D$6),ROUNDUP($AJ65+(AT$12*$AO$6),0),"")),"")</f>
        <v>20</v>
      </c>
      <c r="AV65" s="148" t="str">
        <f t="shared" ref="AV65" si="634">IF((IF(AV$12&lt;=($AH$6*$D$6),ROUNDUP($AJ65+(AU$12*$AO$6),0),""))&lt;=($F65+$F66),(IF(AV$12&lt;=($AH$6*$D$6),ROUNDUP($AJ65+(AU$12*$AO$6),0),"")),"")</f>
        <v/>
      </c>
      <c r="AW65" s="148" t="str">
        <f t="shared" ref="AW65" si="635">IF((IF(AW$12&lt;=($AH$6*$D$6),ROUNDUP($AJ65+(AV$12*$AO$6),0),""))&lt;=($F65+$F66),(IF(AW$12&lt;=($AH$6*$D$6),ROUNDUP($AJ65+(AV$12*$AO$6),0),"")),"")</f>
        <v/>
      </c>
      <c r="AX65" s="148" t="str">
        <f t="shared" ref="AX65" si="636">IF((IF(AX$12&lt;=($AH$6*$D$6),ROUNDUP($AJ65+(AW$12*$AO$6),0),""))&lt;=($F65+$F66),(IF(AX$12&lt;=($AH$6*$D$6),ROUNDUP($AJ65+(AW$12*$AO$6),0),"")),"")</f>
        <v/>
      </c>
      <c r="AY65" s="148" t="str">
        <f t="shared" ref="AY65" si="637">IF((IF(AY$12&lt;=($AH$6*$D$6),ROUNDUP($AJ65+(AX$12*$AO$6),0),""))&lt;=($F65+$F66),(IF(AY$12&lt;=($AH$6*$D$6),ROUNDUP($AJ65+(AX$12*$AO$6),0),"")),"")</f>
        <v/>
      </c>
      <c r="AZ65" s="150" t="str">
        <f t="shared" ref="AZ65" si="638">IF((IF(AZ$12&lt;=($AH$6*$D$6),ROUNDUP($AJ65+(AY$12*$AO$6),0),""))&lt;=($F65+$F66),(IF(AZ$12&lt;=($AH$6*$D$6),ROUNDUP($AJ65+(AY$12*$AO$6),0),"")),"")</f>
        <v/>
      </c>
      <c r="BB65" s="186">
        <f t="shared" ref="BB65" ca="1" si="639">IF(C65&gt;=$D$6,RAND()*$AO$7,RAND()*C65/$AH$7)</f>
        <v>0.83427301504528106</v>
      </c>
      <c r="BD65" s="152">
        <f t="shared" ca="1" si="86"/>
        <v>1</v>
      </c>
      <c r="BE65" s="193">
        <f t="shared" ref="BE65" ca="1" si="640">IF($C65&gt;=$AH$7,(IF(BE$12&lt;=$AH$7,ROUNDUP($BB65+(BD$12*(($F65+$F66)/$AH$7)),0),"")),(IF(BE$12&lt;=$C65,BE$12,"")))</f>
        <v>5</v>
      </c>
      <c r="BF65" s="193">
        <f t="shared" ref="BF65" ca="1" si="641">IF($C65&gt;=$AH$7,(IF(BF$12&lt;=$AH$7,ROUNDUP($BB65+(BE$12*(($F65+$F66)/$AH$7)),0),"")),(IF(BF$12&lt;=$C65,BF$12,"")))</f>
        <v>9</v>
      </c>
      <c r="BG65" s="193">
        <f t="shared" ref="BG65" ca="1" si="642">IF($C65&gt;=$AH$7,(IF(BG$12&lt;=$AH$7,ROUNDUP($BB65+(BF$12*(($F65+$F66)/$AH$7)),0),"")),(IF(BG$12&lt;=$C65,BG$12,"")))</f>
        <v>13</v>
      </c>
      <c r="BH65" s="195">
        <f t="shared" ref="BH65" ca="1" si="643">IF($C65&gt;=$AH$7,(IF(BH$12&lt;=$AH$7,ROUNDUP($BB65+(BG$12*(($F65+$F66)/$AH$7)),0),"")),(IF(BH$12&lt;=$C65,BH$12,"")))</f>
        <v>17</v>
      </c>
    </row>
    <row r="66" spans="1:60" s="18" customFormat="1" x14ac:dyDescent="0.25">
      <c r="A66" s="74" t="s">
        <v>26</v>
      </c>
      <c r="B66" s="59" t="s">
        <v>101</v>
      </c>
      <c r="C66" s="76">
        <f>C65</f>
        <v>185</v>
      </c>
      <c r="D66" s="76">
        <f>D65</f>
        <v>12</v>
      </c>
      <c r="E66" s="76">
        <f>E65</f>
        <v>173</v>
      </c>
      <c r="F66" s="68">
        <f t="shared" si="21"/>
        <v>12</v>
      </c>
      <c r="G66" s="49">
        <f t="shared" ref="G66" si="644">IF(E66&gt;0,E66/F66,"")</f>
        <v>14.416666666666666</v>
      </c>
      <c r="H66" s="85">
        <f t="shared" ca="1" si="91"/>
        <v>3.6077479460838178</v>
      </c>
      <c r="I66" s="58"/>
      <c r="J66" s="68">
        <f t="shared" ca="1" si="92"/>
        <v>4</v>
      </c>
      <c r="K66" s="69">
        <f t="shared" ref="K66:AH66" ca="1" si="645">IF(K$12&lt;=$F66,ROUNDUP($H66+J$12*$G66,0),"")</f>
        <v>19</v>
      </c>
      <c r="L66" s="69">
        <f t="shared" ca="1" si="645"/>
        <v>33</v>
      </c>
      <c r="M66" s="69">
        <f t="shared" ca="1" si="645"/>
        <v>47</v>
      </c>
      <c r="N66" s="69">
        <f t="shared" ca="1" si="645"/>
        <v>62</v>
      </c>
      <c r="O66" s="69">
        <f t="shared" ca="1" si="645"/>
        <v>76</v>
      </c>
      <c r="P66" s="69">
        <f t="shared" ca="1" si="645"/>
        <v>91</v>
      </c>
      <c r="Q66" s="69">
        <f t="shared" ca="1" si="645"/>
        <v>105</v>
      </c>
      <c r="R66" s="69">
        <f t="shared" ca="1" si="645"/>
        <v>119</v>
      </c>
      <c r="S66" s="69">
        <f t="shared" ca="1" si="645"/>
        <v>134</v>
      </c>
      <c r="T66" s="69">
        <f t="shared" ca="1" si="645"/>
        <v>148</v>
      </c>
      <c r="U66" s="69">
        <f t="shared" ca="1" si="645"/>
        <v>163</v>
      </c>
      <c r="V66" s="69" t="str">
        <f t="shared" si="645"/>
        <v/>
      </c>
      <c r="W66" s="69" t="str">
        <f t="shared" si="645"/>
        <v/>
      </c>
      <c r="X66" s="69" t="str">
        <f t="shared" si="645"/>
        <v/>
      </c>
      <c r="Y66" s="69" t="str">
        <f t="shared" si="645"/>
        <v/>
      </c>
      <c r="Z66" s="69" t="str">
        <f t="shared" si="645"/>
        <v/>
      </c>
      <c r="AA66" s="69" t="str">
        <f t="shared" si="645"/>
        <v/>
      </c>
      <c r="AB66" s="69" t="str">
        <f t="shared" si="645"/>
        <v/>
      </c>
      <c r="AC66" s="69" t="str">
        <f t="shared" si="645"/>
        <v/>
      </c>
      <c r="AD66" s="69" t="str">
        <f t="shared" si="645"/>
        <v/>
      </c>
      <c r="AE66" s="69" t="str">
        <f t="shared" si="645"/>
        <v/>
      </c>
      <c r="AF66" s="69" t="str">
        <f t="shared" si="645"/>
        <v/>
      </c>
      <c r="AG66" s="69" t="str">
        <f t="shared" si="645"/>
        <v/>
      </c>
      <c r="AH66" s="70" t="str">
        <f t="shared" si="645"/>
        <v/>
      </c>
      <c r="AJ66" s="186"/>
      <c r="AL66" s="152"/>
      <c r="AM66" s="148"/>
      <c r="AN66" s="148"/>
      <c r="AO66" s="148"/>
      <c r="AP66" s="148"/>
      <c r="AQ66" s="148"/>
      <c r="AR66" s="148"/>
      <c r="AS66" s="148"/>
      <c r="AT66" s="148"/>
      <c r="AU66" s="148"/>
      <c r="AV66" s="148"/>
      <c r="AW66" s="148"/>
      <c r="AX66" s="148"/>
      <c r="AY66" s="148"/>
      <c r="AZ66" s="150"/>
      <c r="BB66" s="186"/>
      <c r="BD66" s="152"/>
      <c r="BE66" s="193"/>
      <c r="BF66" s="193"/>
      <c r="BG66" s="193"/>
      <c r="BH66" s="195"/>
    </row>
    <row r="67" spans="1:60" s="18" customFormat="1" x14ac:dyDescent="0.25">
      <c r="A67" s="74" t="s">
        <v>27</v>
      </c>
      <c r="B67" s="59" t="s">
        <v>100</v>
      </c>
      <c r="C67" s="60">
        <v>132</v>
      </c>
      <c r="D67" s="60">
        <v>7</v>
      </c>
      <c r="E67" s="76">
        <f>C67-D67</f>
        <v>125</v>
      </c>
      <c r="F67" s="68">
        <f t="shared" ref="F67" si="646">IF(D67&lt;=$K$6,D67,IF(E67&gt;=$D$6-$K$6,$K$6,IF($D$6&lt;=C67,$D$6-E67,C67-E67)))</f>
        <v>7</v>
      </c>
      <c r="G67" s="49">
        <f t="shared" ref="G67" si="647">IF(D67&gt;0,D67/F67,"")</f>
        <v>1</v>
      </c>
      <c r="H67" s="85">
        <f t="shared" ca="1" si="91"/>
        <v>0.3993605563130308</v>
      </c>
      <c r="I67" s="58"/>
      <c r="J67" s="68">
        <f t="shared" ca="1" si="92"/>
        <v>1</v>
      </c>
      <c r="K67" s="69">
        <f t="shared" ref="K67:AH67" ca="1" si="648">IF(K$12&lt;=$F67,ROUNDUP($H67+J$12*$G67,0),"")</f>
        <v>2</v>
      </c>
      <c r="L67" s="69">
        <f t="shared" ca="1" si="648"/>
        <v>3</v>
      </c>
      <c r="M67" s="69">
        <f t="shared" ca="1" si="648"/>
        <v>4</v>
      </c>
      <c r="N67" s="69">
        <f t="shared" ca="1" si="648"/>
        <v>5</v>
      </c>
      <c r="O67" s="69">
        <f t="shared" ca="1" si="648"/>
        <v>6</v>
      </c>
      <c r="P67" s="69">
        <f t="shared" ca="1" si="648"/>
        <v>7</v>
      </c>
      <c r="Q67" s="69" t="str">
        <f t="shared" si="648"/>
        <v/>
      </c>
      <c r="R67" s="69" t="str">
        <f t="shared" si="648"/>
        <v/>
      </c>
      <c r="S67" s="69" t="str">
        <f t="shared" si="648"/>
        <v/>
      </c>
      <c r="T67" s="69" t="str">
        <f t="shared" si="648"/>
        <v/>
      </c>
      <c r="U67" s="69" t="str">
        <f t="shared" si="648"/>
        <v/>
      </c>
      <c r="V67" s="69" t="str">
        <f t="shared" si="648"/>
        <v/>
      </c>
      <c r="W67" s="69" t="str">
        <f t="shared" si="648"/>
        <v/>
      </c>
      <c r="X67" s="69" t="str">
        <f t="shared" si="648"/>
        <v/>
      </c>
      <c r="Y67" s="69" t="str">
        <f t="shared" si="648"/>
        <v/>
      </c>
      <c r="Z67" s="69" t="str">
        <f t="shared" si="648"/>
        <v/>
      </c>
      <c r="AA67" s="69" t="str">
        <f t="shared" si="648"/>
        <v/>
      </c>
      <c r="AB67" s="69" t="str">
        <f t="shared" si="648"/>
        <v/>
      </c>
      <c r="AC67" s="69" t="str">
        <f t="shared" si="648"/>
        <v/>
      </c>
      <c r="AD67" s="69" t="str">
        <f t="shared" si="648"/>
        <v/>
      </c>
      <c r="AE67" s="69" t="str">
        <f t="shared" si="648"/>
        <v/>
      </c>
      <c r="AF67" s="69" t="str">
        <f t="shared" si="648"/>
        <v/>
      </c>
      <c r="AG67" s="69" t="str">
        <f t="shared" si="648"/>
        <v/>
      </c>
      <c r="AH67" s="70" t="str">
        <f t="shared" si="648"/>
        <v/>
      </c>
      <c r="AJ67" s="186">
        <f t="shared" ca="1" si="27"/>
        <v>0.19131444539841014</v>
      </c>
      <c r="AL67" s="152">
        <f t="shared" ca="1" si="5"/>
        <v>1</v>
      </c>
      <c r="AM67" s="148">
        <f t="shared" ref="AM67" ca="1" si="649">IF((IF(AM$12&lt;=($AH$6*$D$6),ROUNDUP($AJ67+(AL$12*$AO$6),0),""))&lt;=($F67+$F68),(IF(AM$12&lt;=($AH$6*$D$6),ROUNDUP($AJ67+(AL$12*$AO$6),0),"")),"")</f>
        <v>3</v>
      </c>
      <c r="AN67" s="148">
        <f t="shared" ref="AN67" ca="1" si="650">IF((IF(AN$12&lt;=($AH$6*$D$6),ROUNDUP($AJ67+(AM$12*$AO$6),0),""))&lt;=($F67+$F68),(IF(AN$12&lt;=($AH$6*$D$6),ROUNDUP($AJ67+(AM$12*$AO$6),0),"")),"")</f>
        <v>5</v>
      </c>
      <c r="AO67" s="148">
        <f t="shared" ref="AO67" ca="1" si="651">IF((IF(AO$12&lt;=($AH$6*$D$6),ROUNDUP($AJ67+(AN$12*$AO$6),0),""))&lt;=($F67+$F68),(IF(AO$12&lt;=($AH$6*$D$6),ROUNDUP($AJ67+(AN$12*$AO$6),0),"")),"")</f>
        <v>7</v>
      </c>
      <c r="AP67" s="148">
        <f t="shared" ref="AP67" ca="1" si="652">IF((IF(AP$12&lt;=($AH$6*$D$6),ROUNDUP($AJ67+(AO$12*$AO$6),0),""))&lt;=($F67+$F68),(IF(AP$12&lt;=($AH$6*$D$6),ROUNDUP($AJ67+(AO$12*$AO$6),0),"")),"")</f>
        <v>9</v>
      </c>
      <c r="AQ67" s="148">
        <f t="shared" ref="AQ67" ca="1" si="653">IF((IF(AQ$12&lt;=($AH$6*$D$6),ROUNDUP($AJ67+(AP$12*$AO$6),0),""))&lt;=($F67+$F68),(IF(AQ$12&lt;=($AH$6*$D$6),ROUNDUP($AJ67+(AP$12*$AO$6),0),"")),"")</f>
        <v>11</v>
      </c>
      <c r="AR67" s="148">
        <f t="shared" ref="AR67" ca="1" si="654">IF((IF(AR$12&lt;=($AH$6*$D$6),ROUNDUP($AJ67+(AQ$12*$AO$6),0),""))&lt;=($F67+$F68),(IF(AR$12&lt;=($AH$6*$D$6),ROUNDUP($AJ67+(AQ$12*$AO$6),0),"")),"")</f>
        <v>13</v>
      </c>
      <c r="AS67" s="148">
        <f t="shared" ref="AS67" ca="1" si="655">IF((IF(AS$12&lt;=($AH$6*$D$6),ROUNDUP($AJ67+(AR$12*$AO$6),0),""))&lt;=($F67+$F68),(IF(AS$12&lt;=($AH$6*$D$6),ROUNDUP($AJ67+(AR$12*$AO$6),0),"")),"")</f>
        <v>15</v>
      </c>
      <c r="AT67" s="148">
        <f t="shared" ref="AT67" ca="1" si="656">IF((IF(AT$12&lt;=($AH$6*$D$6),ROUNDUP($AJ67+(AS$12*$AO$6),0),""))&lt;=($F67+$F68),(IF(AT$12&lt;=($AH$6*$D$6),ROUNDUP($AJ67+(AS$12*$AO$6),0),"")),"")</f>
        <v>17</v>
      </c>
      <c r="AU67" s="148">
        <f t="shared" ref="AU67" ca="1" si="657">IF((IF(AU$12&lt;=($AH$6*$D$6),ROUNDUP($AJ67+(AT$12*$AO$6),0),""))&lt;=($F67+$F68),(IF(AU$12&lt;=($AH$6*$D$6),ROUNDUP($AJ67+(AT$12*$AO$6),0),"")),"")</f>
        <v>19</v>
      </c>
      <c r="AV67" s="148" t="str">
        <f t="shared" ref="AV67" si="658">IF((IF(AV$12&lt;=($AH$6*$D$6),ROUNDUP($AJ67+(AU$12*$AO$6),0),""))&lt;=($F67+$F68),(IF(AV$12&lt;=($AH$6*$D$6),ROUNDUP($AJ67+(AU$12*$AO$6),0),"")),"")</f>
        <v/>
      </c>
      <c r="AW67" s="148" t="str">
        <f t="shared" ref="AW67" si="659">IF((IF(AW$12&lt;=($AH$6*$D$6),ROUNDUP($AJ67+(AV$12*$AO$6),0),""))&lt;=($F67+$F68),(IF(AW$12&lt;=($AH$6*$D$6),ROUNDUP($AJ67+(AV$12*$AO$6),0),"")),"")</f>
        <v/>
      </c>
      <c r="AX67" s="148" t="str">
        <f t="shared" ref="AX67" si="660">IF((IF(AX$12&lt;=($AH$6*$D$6),ROUNDUP($AJ67+(AW$12*$AO$6),0),""))&lt;=($F67+$F68),(IF(AX$12&lt;=($AH$6*$D$6),ROUNDUP($AJ67+(AW$12*$AO$6),0),"")),"")</f>
        <v/>
      </c>
      <c r="AY67" s="148" t="str">
        <f t="shared" ref="AY67" si="661">IF((IF(AY$12&lt;=($AH$6*$D$6),ROUNDUP($AJ67+(AX$12*$AO$6),0),""))&lt;=($F67+$F68),(IF(AY$12&lt;=($AH$6*$D$6),ROUNDUP($AJ67+(AX$12*$AO$6),0),"")),"")</f>
        <v/>
      </c>
      <c r="AZ67" s="150" t="str">
        <f t="shared" ref="AZ67" si="662">IF((IF(AZ$12&lt;=($AH$6*$D$6),ROUNDUP($AJ67+(AY$12*$AO$6),0),""))&lt;=($F67+$F68),(IF(AZ$12&lt;=($AH$6*$D$6),ROUNDUP($AJ67+(AY$12*$AO$6),0),"")),"")</f>
        <v/>
      </c>
      <c r="BB67" s="186">
        <f t="shared" ref="BB67" ca="1" si="663">IF(C67&gt;=$D$6,RAND()*$AO$7,RAND()*C67/$AH$7)</f>
        <v>1.6564266517931161</v>
      </c>
      <c r="BD67" s="152">
        <f t="shared" ca="1" si="86"/>
        <v>2</v>
      </c>
      <c r="BE67" s="193">
        <f t="shared" ref="BE67" ca="1" si="664">IF($C67&gt;=$AH$7,(IF(BE$12&lt;=$AH$7,ROUNDUP($BB67+(BD$12*(($F67+$F68)/$AH$7)),0),"")),(IF(BE$12&lt;=$C67,BE$12,"")))</f>
        <v>6</v>
      </c>
      <c r="BF67" s="193">
        <f t="shared" ref="BF67" ca="1" si="665">IF($C67&gt;=$AH$7,(IF(BF$12&lt;=$AH$7,ROUNDUP($BB67+(BE$12*(($F67+$F68)/$AH$7)),0),"")),(IF(BF$12&lt;=$C67,BF$12,"")))</f>
        <v>10</v>
      </c>
      <c r="BG67" s="193">
        <f t="shared" ref="BG67" ca="1" si="666">IF($C67&gt;=$AH$7,(IF(BG$12&lt;=$AH$7,ROUNDUP($BB67+(BF$12*(($F67+$F68)/$AH$7)),0),"")),(IF(BG$12&lt;=$C67,BG$12,"")))</f>
        <v>14</v>
      </c>
      <c r="BH67" s="195">
        <f t="shared" ref="BH67" ca="1" si="667">IF($C67&gt;=$AH$7,(IF(BH$12&lt;=$AH$7,ROUNDUP($BB67+(BG$12*(($F67+$F68)/$AH$7)),0),"")),(IF(BH$12&lt;=$C67,BH$12,"")))</f>
        <v>18</v>
      </c>
    </row>
    <row r="68" spans="1:60" s="18" customFormat="1" x14ac:dyDescent="0.25">
      <c r="A68" s="74" t="s">
        <v>27</v>
      </c>
      <c r="B68" s="59" t="s">
        <v>101</v>
      </c>
      <c r="C68" s="76">
        <f>C67</f>
        <v>132</v>
      </c>
      <c r="D68" s="76">
        <f>D67</f>
        <v>7</v>
      </c>
      <c r="E68" s="76">
        <f>E67</f>
        <v>125</v>
      </c>
      <c r="F68" s="68">
        <f t="shared" si="21"/>
        <v>13</v>
      </c>
      <c r="G68" s="49">
        <f t="shared" ref="G68" si="668">IF(E68&gt;0,E68/F68,"")</f>
        <v>9.615384615384615</v>
      </c>
      <c r="H68" s="85">
        <f t="shared" ca="1" si="91"/>
        <v>6.880191829074132</v>
      </c>
      <c r="I68" s="58"/>
      <c r="J68" s="68">
        <f t="shared" ca="1" si="92"/>
        <v>7</v>
      </c>
      <c r="K68" s="69">
        <f t="shared" ref="K68:AH68" ca="1" si="669">IF(K$12&lt;=$F68,ROUNDUP($H68+J$12*$G68,0),"")</f>
        <v>17</v>
      </c>
      <c r="L68" s="69">
        <f t="shared" ca="1" si="669"/>
        <v>27</v>
      </c>
      <c r="M68" s="69">
        <f t="shared" ca="1" si="669"/>
        <v>36</v>
      </c>
      <c r="N68" s="69">
        <f t="shared" ca="1" si="669"/>
        <v>46</v>
      </c>
      <c r="O68" s="69">
        <f t="shared" ca="1" si="669"/>
        <v>55</v>
      </c>
      <c r="P68" s="69">
        <f t="shared" ca="1" si="669"/>
        <v>65</v>
      </c>
      <c r="Q68" s="69">
        <f t="shared" ca="1" si="669"/>
        <v>75</v>
      </c>
      <c r="R68" s="69">
        <f t="shared" ca="1" si="669"/>
        <v>84</v>
      </c>
      <c r="S68" s="69">
        <f t="shared" ca="1" si="669"/>
        <v>94</v>
      </c>
      <c r="T68" s="69">
        <f t="shared" ca="1" si="669"/>
        <v>104</v>
      </c>
      <c r="U68" s="69">
        <f t="shared" ca="1" si="669"/>
        <v>113</v>
      </c>
      <c r="V68" s="69">
        <f t="shared" ca="1" si="669"/>
        <v>123</v>
      </c>
      <c r="W68" s="69" t="str">
        <f t="shared" si="669"/>
        <v/>
      </c>
      <c r="X68" s="69" t="str">
        <f t="shared" si="669"/>
        <v/>
      </c>
      <c r="Y68" s="69" t="str">
        <f t="shared" si="669"/>
        <v/>
      </c>
      <c r="Z68" s="69" t="str">
        <f t="shared" si="669"/>
        <v/>
      </c>
      <c r="AA68" s="69" t="str">
        <f t="shared" si="669"/>
        <v/>
      </c>
      <c r="AB68" s="69" t="str">
        <f t="shared" si="669"/>
        <v/>
      </c>
      <c r="AC68" s="69" t="str">
        <f t="shared" si="669"/>
        <v/>
      </c>
      <c r="AD68" s="69" t="str">
        <f t="shared" si="669"/>
        <v/>
      </c>
      <c r="AE68" s="69" t="str">
        <f t="shared" si="669"/>
        <v/>
      </c>
      <c r="AF68" s="69" t="str">
        <f t="shared" si="669"/>
        <v/>
      </c>
      <c r="AG68" s="69" t="str">
        <f t="shared" si="669"/>
        <v/>
      </c>
      <c r="AH68" s="70" t="str">
        <f t="shared" si="669"/>
        <v/>
      </c>
      <c r="AJ68" s="186"/>
      <c r="AL68" s="152"/>
      <c r="AM68" s="148"/>
      <c r="AN68" s="148"/>
      <c r="AO68" s="148"/>
      <c r="AP68" s="148"/>
      <c r="AQ68" s="148"/>
      <c r="AR68" s="148"/>
      <c r="AS68" s="148"/>
      <c r="AT68" s="148"/>
      <c r="AU68" s="148"/>
      <c r="AV68" s="148"/>
      <c r="AW68" s="148"/>
      <c r="AX68" s="148"/>
      <c r="AY68" s="148"/>
      <c r="AZ68" s="150"/>
      <c r="BB68" s="186"/>
      <c r="BD68" s="152"/>
      <c r="BE68" s="193"/>
      <c r="BF68" s="193"/>
      <c r="BG68" s="193"/>
      <c r="BH68" s="195"/>
    </row>
    <row r="69" spans="1:60" s="18" customFormat="1" x14ac:dyDescent="0.25">
      <c r="A69" s="74" t="s">
        <v>28</v>
      </c>
      <c r="B69" s="59" t="s">
        <v>100</v>
      </c>
      <c r="C69" s="60">
        <v>162</v>
      </c>
      <c r="D69" s="60">
        <v>21</v>
      </c>
      <c r="E69" s="76">
        <f>C69-D69</f>
        <v>141</v>
      </c>
      <c r="F69" s="68">
        <f t="shared" ref="F69" si="670">IF(D69&lt;=$K$6,D69,IF(E69&gt;=$D$6-$K$6,$K$6,IF($D$6&lt;=C69,$D$6-E69,C69-E69)))</f>
        <v>8</v>
      </c>
      <c r="G69" s="49">
        <f t="shared" ref="G69" si="671">IF(D69&gt;0,D69/F69,"")</f>
        <v>2.625</v>
      </c>
      <c r="H69" s="85">
        <f t="shared" ca="1" si="91"/>
        <v>0.67784000859664006</v>
      </c>
      <c r="I69" s="58"/>
      <c r="J69" s="68">
        <f t="shared" ca="1" si="92"/>
        <v>1</v>
      </c>
      <c r="K69" s="69">
        <f t="shared" ref="K69:AH69" ca="1" si="672">IF(K$12&lt;=$F69,ROUNDUP($H69+J$12*$G69,0),"")</f>
        <v>4</v>
      </c>
      <c r="L69" s="69">
        <f t="shared" ca="1" si="672"/>
        <v>6</v>
      </c>
      <c r="M69" s="69">
        <f t="shared" ca="1" si="672"/>
        <v>9</v>
      </c>
      <c r="N69" s="69">
        <f t="shared" ca="1" si="672"/>
        <v>12</v>
      </c>
      <c r="O69" s="69">
        <f t="shared" ca="1" si="672"/>
        <v>14</v>
      </c>
      <c r="P69" s="69">
        <f t="shared" ca="1" si="672"/>
        <v>17</v>
      </c>
      <c r="Q69" s="69">
        <f t="shared" ca="1" si="672"/>
        <v>20</v>
      </c>
      <c r="R69" s="69" t="str">
        <f t="shared" si="672"/>
        <v/>
      </c>
      <c r="S69" s="69" t="str">
        <f t="shared" si="672"/>
        <v/>
      </c>
      <c r="T69" s="69" t="str">
        <f t="shared" si="672"/>
        <v/>
      </c>
      <c r="U69" s="69" t="str">
        <f t="shared" si="672"/>
        <v/>
      </c>
      <c r="V69" s="69" t="str">
        <f t="shared" si="672"/>
        <v/>
      </c>
      <c r="W69" s="69" t="str">
        <f t="shared" si="672"/>
        <v/>
      </c>
      <c r="X69" s="69" t="str">
        <f t="shared" si="672"/>
        <v/>
      </c>
      <c r="Y69" s="69" t="str">
        <f t="shared" si="672"/>
        <v/>
      </c>
      <c r="Z69" s="69" t="str">
        <f t="shared" si="672"/>
        <v/>
      </c>
      <c r="AA69" s="69" t="str">
        <f t="shared" si="672"/>
        <v/>
      </c>
      <c r="AB69" s="69" t="str">
        <f t="shared" si="672"/>
        <v/>
      </c>
      <c r="AC69" s="69" t="str">
        <f t="shared" si="672"/>
        <v/>
      </c>
      <c r="AD69" s="69" t="str">
        <f t="shared" si="672"/>
        <v/>
      </c>
      <c r="AE69" s="69" t="str">
        <f t="shared" si="672"/>
        <v/>
      </c>
      <c r="AF69" s="69" t="str">
        <f t="shared" si="672"/>
        <v/>
      </c>
      <c r="AG69" s="69" t="str">
        <f t="shared" si="672"/>
        <v/>
      </c>
      <c r="AH69" s="70" t="str">
        <f t="shared" si="672"/>
        <v/>
      </c>
      <c r="AJ69" s="186">
        <f t="shared" ca="1" si="27"/>
        <v>1.6756856261696325</v>
      </c>
      <c r="AL69" s="152">
        <f t="shared" ca="1" si="5"/>
        <v>2</v>
      </c>
      <c r="AM69" s="148">
        <f t="shared" ref="AM69" ca="1" si="673">IF((IF(AM$12&lt;=($AH$6*$D$6),ROUNDUP($AJ69+(AL$12*$AO$6),0),""))&lt;=($F69+$F70),(IF(AM$12&lt;=($AH$6*$D$6),ROUNDUP($AJ69+(AL$12*$AO$6),0),"")),"")</f>
        <v>4</v>
      </c>
      <c r="AN69" s="148">
        <f t="shared" ref="AN69" ca="1" si="674">IF((IF(AN$12&lt;=($AH$6*$D$6),ROUNDUP($AJ69+(AM$12*$AO$6),0),""))&lt;=($F69+$F70),(IF(AN$12&lt;=($AH$6*$D$6),ROUNDUP($AJ69+(AM$12*$AO$6),0),"")),"")</f>
        <v>6</v>
      </c>
      <c r="AO69" s="148">
        <f t="shared" ref="AO69" ca="1" si="675">IF((IF(AO$12&lt;=($AH$6*$D$6),ROUNDUP($AJ69+(AN$12*$AO$6),0),""))&lt;=($F69+$F70),(IF(AO$12&lt;=($AH$6*$D$6),ROUNDUP($AJ69+(AN$12*$AO$6),0),"")),"")</f>
        <v>8</v>
      </c>
      <c r="AP69" s="148">
        <f t="shared" ref="AP69" ca="1" si="676">IF((IF(AP$12&lt;=($AH$6*$D$6),ROUNDUP($AJ69+(AO$12*$AO$6),0),""))&lt;=($F69+$F70),(IF(AP$12&lt;=($AH$6*$D$6),ROUNDUP($AJ69+(AO$12*$AO$6),0),"")),"")</f>
        <v>10</v>
      </c>
      <c r="AQ69" s="148">
        <f t="shared" ref="AQ69" ca="1" si="677">IF((IF(AQ$12&lt;=($AH$6*$D$6),ROUNDUP($AJ69+(AP$12*$AO$6),0),""))&lt;=($F69+$F70),(IF(AQ$12&lt;=($AH$6*$D$6),ROUNDUP($AJ69+(AP$12*$AO$6),0),"")),"")</f>
        <v>12</v>
      </c>
      <c r="AR69" s="148">
        <f t="shared" ref="AR69" ca="1" si="678">IF((IF(AR$12&lt;=($AH$6*$D$6),ROUNDUP($AJ69+(AQ$12*$AO$6),0),""))&lt;=($F69+$F70),(IF(AR$12&lt;=($AH$6*$D$6),ROUNDUP($AJ69+(AQ$12*$AO$6),0),"")),"")</f>
        <v>14</v>
      </c>
      <c r="AS69" s="148">
        <f t="shared" ref="AS69" ca="1" si="679">IF((IF(AS$12&lt;=($AH$6*$D$6),ROUNDUP($AJ69+(AR$12*$AO$6),0),""))&lt;=($F69+$F70),(IF(AS$12&lt;=($AH$6*$D$6),ROUNDUP($AJ69+(AR$12*$AO$6),0),"")),"")</f>
        <v>16</v>
      </c>
      <c r="AT69" s="148">
        <f t="shared" ref="AT69" ca="1" si="680">IF((IF(AT$12&lt;=($AH$6*$D$6),ROUNDUP($AJ69+(AS$12*$AO$6),0),""))&lt;=($F69+$F70),(IF(AT$12&lt;=($AH$6*$D$6),ROUNDUP($AJ69+(AS$12*$AO$6),0),"")),"")</f>
        <v>18</v>
      </c>
      <c r="AU69" s="148">
        <f t="shared" ref="AU69" ca="1" si="681">IF((IF(AU$12&lt;=($AH$6*$D$6),ROUNDUP($AJ69+(AT$12*$AO$6),0),""))&lt;=($F69+$F70),(IF(AU$12&lt;=($AH$6*$D$6),ROUNDUP($AJ69+(AT$12*$AO$6),0),"")),"")</f>
        <v>20</v>
      </c>
      <c r="AV69" s="148" t="str">
        <f t="shared" ref="AV69" si="682">IF((IF(AV$12&lt;=($AH$6*$D$6),ROUNDUP($AJ69+(AU$12*$AO$6),0),""))&lt;=($F69+$F70),(IF(AV$12&lt;=($AH$6*$D$6),ROUNDUP($AJ69+(AU$12*$AO$6),0),"")),"")</f>
        <v/>
      </c>
      <c r="AW69" s="148" t="str">
        <f t="shared" ref="AW69" si="683">IF((IF(AW$12&lt;=($AH$6*$D$6),ROUNDUP($AJ69+(AV$12*$AO$6),0),""))&lt;=($F69+$F70),(IF(AW$12&lt;=($AH$6*$D$6),ROUNDUP($AJ69+(AV$12*$AO$6),0),"")),"")</f>
        <v/>
      </c>
      <c r="AX69" s="148" t="str">
        <f t="shared" ref="AX69" si="684">IF((IF(AX$12&lt;=($AH$6*$D$6),ROUNDUP($AJ69+(AW$12*$AO$6),0),""))&lt;=($F69+$F70),(IF(AX$12&lt;=($AH$6*$D$6),ROUNDUP($AJ69+(AW$12*$AO$6),0),"")),"")</f>
        <v/>
      </c>
      <c r="AY69" s="148" t="str">
        <f t="shared" ref="AY69" si="685">IF((IF(AY$12&lt;=($AH$6*$D$6),ROUNDUP($AJ69+(AX$12*$AO$6),0),""))&lt;=($F69+$F70),(IF(AY$12&lt;=($AH$6*$D$6),ROUNDUP($AJ69+(AX$12*$AO$6),0),"")),"")</f>
        <v/>
      </c>
      <c r="AZ69" s="150" t="str">
        <f t="shared" ref="AZ69" si="686">IF((IF(AZ$12&lt;=($AH$6*$D$6),ROUNDUP($AJ69+(AY$12*$AO$6),0),""))&lt;=($F69+$F70),(IF(AZ$12&lt;=($AH$6*$D$6),ROUNDUP($AJ69+(AY$12*$AO$6),0),"")),"")</f>
        <v/>
      </c>
      <c r="BB69" s="186">
        <f t="shared" ref="BB69" ca="1" si="687">IF(C69&gt;=$D$6,RAND()*$AO$7,RAND()*C69/$AH$7)</f>
        <v>2.1502871527342182</v>
      </c>
      <c r="BD69" s="152">
        <f t="shared" ca="1" si="86"/>
        <v>3</v>
      </c>
      <c r="BE69" s="193">
        <f t="shared" ref="BE69" ca="1" si="688">IF($C69&gt;=$AH$7,(IF(BE$12&lt;=$AH$7,ROUNDUP($BB69+(BD$12*(($F69+$F70)/$AH$7)),0),"")),(IF(BE$12&lt;=$C69,BE$12,"")))</f>
        <v>7</v>
      </c>
      <c r="BF69" s="193">
        <f t="shared" ref="BF69" ca="1" si="689">IF($C69&gt;=$AH$7,(IF(BF$12&lt;=$AH$7,ROUNDUP($BB69+(BE$12*(($F69+$F70)/$AH$7)),0),"")),(IF(BF$12&lt;=$C69,BF$12,"")))</f>
        <v>11</v>
      </c>
      <c r="BG69" s="193">
        <f t="shared" ref="BG69" ca="1" si="690">IF($C69&gt;=$AH$7,(IF(BG$12&lt;=$AH$7,ROUNDUP($BB69+(BF$12*(($F69+$F70)/$AH$7)),0),"")),(IF(BG$12&lt;=$C69,BG$12,"")))</f>
        <v>15</v>
      </c>
      <c r="BH69" s="195">
        <f t="shared" ref="BH69" ca="1" si="691">IF($C69&gt;=$AH$7,(IF(BH$12&lt;=$AH$7,ROUNDUP($BB69+(BG$12*(($F69+$F70)/$AH$7)),0),"")),(IF(BH$12&lt;=$C69,BH$12,"")))</f>
        <v>19</v>
      </c>
    </row>
    <row r="70" spans="1:60" s="18" customFormat="1" x14ac:dyDescent="0.25">
      <c r="A70" s="74" t="s">
        <v>28</v>
      </c>
      <c r="B70" s="59" t="s">
        <v>101</v>
      </c>
      <c r="C70" s="76">
        <f>C69</f>
        <v>162</v>
      </c>
      <c r="D70" s="76">
        <f>D69</f>
        <v>21</v>
      </c>
      <c r="E70" s="76">
        <f>E69</f>
        <v>141</v>
      </c>
      <c r="F70" s="68">
        <f t="shared" si="21"/>
        <v>12</v>
      </c>
      <c r="G70" s="49">
        <f t="shared" ref="G70" si="692">IF(E70&gt;0,E70/F70,"")</f>
        <v>11.75</v>
      </c>
      <c r="H70" s="85">
        <f t="shared" ca="1" si="91"/>
        <v>3.8872525288756163</v>
      </c>
      <c r="I70" s="58"/>
      <c r="J70" s="68">
        <f t="shared" ca="1" si="92"/>
        <v>4</v>
      </c>
      <c r="K70" s="69">
        <f t="shared" ref="K70:AH70" ca="1" si="693">IF(K$12&lt;=$F70,ROUNDUP($H70+J$12*$G70,0),"")</f>
        <v>16</v>
      </c>
      <c r="L70" s="69">
        <f t="shared" ca="1" si="693"/>
        <v>28</v>
      </c>
      <c r="M70" s="69">
        <f t="shared" ca="1" si="693"/>
        <v>40</v>
      </c>
      <c r="N70" s="69">
        <f t="shared" ca="1" si="693"/>
        <v>51</v>
      </c>
      <c r="O70" s="69">
        <f t="shared" ca="1" si="693"/>
        <v>63</v>
      </c>
      <c r="P70" s="69">
        <f t="shared" ca="1" si="693"/>
        <v>75</v>
      </c>
      <c r="Q70" s="69">
        <f t="shared" ca="1" si="693"/>
        <v>87</v>
      </c>
      <c r="R70" s="69">
        <f t="shared" ca="1" si="693"/>
        <v>98</v>
      </c>
      <c r="S70" s="69">
        <f t="shared" ca="1" si="693"/>
        <v>110</v>
      </c>
      <c r="T70" s="69">
        <f t="shared" ca="1" si="693"/>
        <v>122</v>
      </c>
      <c r="U70" s="69">
        <f t="shared" ca="1" si="693"/>
        <v>134</v>
      </c>
      <c r="V70" s="69" t="str">
        <f t="shared" si="693"/>
        <v/>
      </c>
      <c r="W70" s="69" t="str">
        <f t="shared" si="693"/>
        <v/>
      </c>
      <c r="X70" s="69" t="str">
        <f t="shared" si="693"/>
        <v/>
      </c>
      <c r="Y70" s="69" t="str">
        <f t="shared" si="693"/>
        <v/>
      </c>
      <c r="Z70" s="69" t="str">
        <f t="shared" si="693"/>
        <v/>
      </c>
      <c r="AA70" s="69" t="str">
        <f t="shared" si="693"/>
        <v/>
      </c>
      <c r="AB70" s="69" t="str">
        <f t="shared" si="693"/>
        <v/>
      </c>
      <c r="AC70" s="69" t="str">
        <f t="shared" si="693"/>
        <v/>
      </c>
      <c r="AD70" s="69" t="str">
        <f t="shared" si="693"/>
        <v/>
      </c>
      <c r="AE70" s="69" t="str">
        <f t="shared" si="693"/>
        <v/>
      </c>
      <c r="AF70" s="69" t="str">
        <f t="shared" si="693"/>
        <v/>
      </c>
      <c r="AG70" s="69" t="str">
        <f t="shared" si="693"/>
        <v/>
      </c>
      <c r="AH70" s="70" t="str">
        <f t="shared" si="693"/>
        <v/>
      </c>
      <c r="AJ70" s="186"/>
      <c r="AL70" s="152"/>
      <c r="AM70" s="148"/>
      <c r="AN70" s="148"/>
      <c r="AO70" s="148"/>
      <c r="AP70" s="148"/>
      <c r="AQ70" s="148"/>
      <c r="AR70" s="148"/>
      <c r="AS70" s="148"/>
      <c r="AT70" s="148"/>
      <c r="AU70" s="148"/>
      <c r="AV70" s="148"/>
      <c r="AW70" s="148"/>
      <c r="AX70" s="148"/>
      <c r="AY70" s="148"/>
      <c r="AZ70" s="150"/>
      <c r="BB70" s="186"/>
      <c r="BD70" s="152"/>
      <c r="BE70" s="193"/>
      <c r="BF70" s="193"/>
      <c r="BG70" s="193"/>
      <c r="BH70" s="195"/>
    </row>
    <row r="71" spans="1:60" s="18" customFormat="1" x14ac:dyDescent="0.25">
      <c r="A71" s="74" t="s">
        <v>29</v>
      </c>
      <c r="B71" s="59" t="s">
        <v>100</v>
      </c>
      <c r="C71" s="60">
        <v>220</v>
      </c>
      <c r="D71" s="60">
        <v>26</v>
      </c>
      <c r="E71" s="76">
        <f>C71-D71</f>
        <v>194</v>
      </c>
      <c r="F71" s="68">
        <f t="shared" ref="F71" si="694">IF(D71&lt;=$K$6,D71,IF(E71&gt;=$D$6-$K$6,$K$6,IF($D$6&lt;=C71,$D$6-E71,C71-E71)))</f>
        <v>8</v>
      </c>
      <c r="G71" s="49">
        <f t="shared" ref="G71" si="695">IF(D71&gt;0,D71/F71,"")</f>
        <v>3.25</v>
      </c>
      <c r="H71" s="85">
        <f t="shared" ca="1" si="91"/>
        <v>1.6433402462360991</v>
      </c>
      <c r="I71" s="58"/>
      <c r="J71" s="68">
        <f t="shared" ca="1" si="92"/>
        <v>2</v>
      </c>
      <c r="K71" s="69">
        <f t="shared" ref="K71:AH71" ca="1" si="696">IF(K$12&lt;=$F71,ROUNDUP($H71+J$12*$G71,0),"")</f>
        <v>5</v>
      </c>
      <c r="L71" s="69">
        <f t="shared" ca="1" si="696"/>
        <v>9</v>
      </c>
      <c r="M71" s="69">
        <f t="shared" ca="1" si="696"/>
        <v>12</v>
      </c>
      <c r="N71" s="69">
        <f t="shared" ca="1" si="696"/>
        <v>15</v>
      </c>
      <c r="O71" s="69">
        <f t="shared" ca="1" si="696"/>
        <v>18</v>
      </c>
      <c r="P71" s="69">
        <f t="shared" ca="1" si="696"/>
        <v>22</v>
      </c>
      <c r="Q71" s="69">
        <f t="shared" ca="1" si="696"/>
        <v>25</v>
      </c>
      <c r="R71" s="69" t="str">
        <f t="shared" si="696"/>
        <v/>
      </c>
      <c r="S71" s="69" t="str">
        <f t="shared" si="696"/>
        <v/>
      </c>
      <c r="T71" s="69" t="str">
        <f t="shared" si="696"/>
        <v/>
      </c>
      <c r="U71" s="69" t="str">
        <f t="shared" si="696"/>
        <v/>
      </c>
      <c r="V71" s="69" t="str">
        <f t="shared" si="696"/>
        <v/>
      </c>
      <c r="W71" s="69" t="str">
        <f t="shared" si="696"/>
        <v/>
      </c>
      <c r="X71" s="69" t="str">
        <f t="shared" si="696"/>
        <v/>
      </c>
      <c r="Y71" s="69" t="str">
        <f t="shared" si="696"/>
        <v/>
      </c>
      <c r="Z71" s="69" t="str">
        <f t="shared" si="696"/>
        <v/>
      </c>
      <c r="AA71" s="69" t="str">
        <f t="shared" si="696"/>
        <v/>
      </c>
      <c r="AB71" s="69" t="str">
        <f t="shared" si="696"/>
        <v/>
      </c>
      <c r="AC71" s="69" t="str">
        <f t="shared" si="696"/>
        <v/>
      </c>
      <c r="AD71" s="69" t="str">
        <f t="shared" si="696"/>
        <v/>
      </c>
      <c r="AE71" s="69" t="str">
        <f t="shared" si="696"/>
        <v/>
      </c>
      <c r="AF71" s="69" t="str">
        <f t="shared" si="696"/>
        <v/>
      </c>
      <c r="AG71" s="69" t="str">
        <f t="shared" si="696"/>
        <v/>
      </c>
      <c r="AH71" s="70" t="str">
        <f t="shared" si="696"/>
        <v/>
      </c>
      <c r="AJ71" s="186">
        <f t="shared" ca="1" si="27"/>
        <v>0.8747834356522135</v>
      </c>
      <c r="AL71" s="152">
        <f t="shared" ca="1" si="5"/>
        <v>1</v>
      </c>
      <c r="AM71" s="148">
        <f t="shared" ref="AM71" ca="1" si="697">IF((IF(AM$12&lt;=($AH$6*$D$6),ROUNDUP($AJ71+(AL$12*$AO$6),0),""))&lt;=($F71+$F72),(IF(AM$12&lt;=($AH$6*$D$6),ROUNDUP($AJ71+(AL$12*$AO$6),0),"")),"")</f>
        <v>3</v>
      </c>
      <c r="AN71" s="148">
        <f t="shared" ref="AN71" ca="1" si="698">IF((IF(AN$12&lt;=($AH$6*$D$6),ROUNDUP($AJ71+(AM$12*$AO$6),0),""))&lt;=($F71+$F72),(IF(AN$12&lt;=($AH$6*$D$6),ROUNDUP($AJ71+(AM$12*$AO$6),0),"")),"")</f>
        <v>5</v>
      </c>
      <c r="AO71" s="148">
        <f t="shared" ref="AO71" ca="1" si="699">IF((IF(AO$12&lt;=($AH$6*$D$6),ROUNDUP($AJ71+(AN$12*$AO$6),0),""))&lt;=($F71+$F72),(IF(AO$12&lt;=($AH$6*$D$6),ROUNDUP($AJ71+(AN$12*$AO$6),0),"")),"")</f>
        <v>7</v>
      </c>
      <c r="AP71" s="148">
        <f t="shared" ref="AP71" ca="1" si="700">IF((IF(AP$12&lt;=($AH$6*$D$6),ROUNDUP($AJ71+(AO$12*$AO$6),0),""))&lt;=($F71+$F72),(IF(AP$12&lt;=($AH$6*$D$6),ROUNDUP($AJ71+(AO$12*$AO$6),0),"")),"")</f>
        <v>9</v>
      </c>
      <c r="AQ71" s="148">
        <f t="shared" ref="AQ71" ca="1" si="701">IF((IF(AQ$12&lt;=($AH$6*$D$6),ROUNDUP($AJ71+(AP$12*$AO$6),0),""))&lt;=($F71+$F72),(IF(AQ$12&lt;=($AH$6*$D$6),ROUNDUP($AJ71+(AP$12*$AO$6),0),"")),"")</f>
        <v>11</v>
      </c>
      <c r="AR71" s="148">
        <f t="shared" ref="AR71" ca="1" si="702">IF((IF(AR$12&lt;=($AH$6*$D$6),ROUNDUP($AJ71+(AQ$12*$AO$6),0),""))&lt;=($F71+$F72),(IF(AR$12&lt;=($AH$6*$D$6),ROUNDUP($AJ71+(AQ$12*$AO$6),0),"")),"")</f>
        <v>13</v>
      </c>
      <c r="AS71" s="148">
        <f t="shared" ref="AS71" ca="1" si="703">IF((IF(AS$12&lt;=($AH$6*$D$6),ROUNDUP($AJ71+(AR$12*$AO$6),0),""))&lt;=($F71+$F72),(IF(AS$12&lt;=($AH$6*$D$6),ROUNDUP($AJ71+(AR$12*$AO$6),0),"")),"")</f>
        <v>15</v>
      </c>
      <c r="AT71" s="148">
        <f t="shared" ref="AT71" ca="1" si="704">IF((IF(AT$12&lt;=($AH$6*$D$6),ROUNDUP($AJ71+(AS$12*$AO$6),0),""))&lt;=($F71+$F72),(IF(AT$12&lt;=($AH$6*$D$6),ROUNDUP($AJ71+(AS$12*$AO$6),0),"")),"")</f>
        <v>17</v>
      </c>
      <c r="AU71" s="148">
        <f t="shared" ref="AU71" ca="1" si="705">IF((IF(AU$12&lt;=($AH$6*$D$6),ROUNDUP($AJ71+(AT$12*$AO$6),0),""))&lt;=($F71+$F72),(IF(AU$12&lt;=($AH$6*$D$6),ROUNDUP($AJ71+(AT$12*$AO$6),0),"")),"")</f>
        <v>19</v>
      </c>
      <c r="AV71" s="148" t="str">
        <f t="shared" ref="AV71" si="706">IF((IF(AV$12&lt;=($AH$6*$D$6),ROUNDUP($AJ71+(AU$12*$AO$6),0),""))&lt;=($F71+$F72),(IF(AV$12&lt;=($AH$6*$D$6),ROUNDUP($AJ71+(AU$12*$AO$6),0),"")),"")</f>
        <v/>
      </c>
      <c r="AW71" s="148" t="str">
        <f t="shared" ref="AW71" si="707">IF((IF(AW$12&lt;=($AH$6*$D$6),ROUNDUP($AJ71+(AV$12*$AO$6),0),""))&lt;=($F71+$F72),(IF(AW$12&lt;=($AH$6*$D$6),ROUNDUP($AJ71+(AV$12*$AO$6),0),"")),"")</f>
        <v/>
      </c>
      <c r="AX71" s="148" t="str">
        <f t="shared" ref="AX71" si="708">IF((IF(AX$12&lt;=($AH$6*$D$6),ROUNDUP($AJ71+(AW$12*$AO$6),0),""))&lt;=($F71+$F72),(IF(AX$12&lt;=($AH$6*$D$6),ROUNDUP($AJ71+(AW$12*$AO$6),0),"")),"")</f>
        <v/>
      </c>
      <c r="AY71" s="148" t="str">
        <f t="shared" ref="AY71" si="709">IF((IF(AY$12&lt;=($AH$6*$D$6),ROUNDUP($AJ71+(AX$12*$AO$6),0),""))&lt;=($F71+$F72),(IF(AY$12&lt;=($AH$6*$D$6),ROUNDUP($AJ71+(AX$12*$AO$6),0),"")),"")</f>
        <v/>
      </c>
      <c r="AZ71" s="150" t="str">
        <f t="shared" ref="AZ71" si="710">IF((IF(AZ$12&lt;=($AH$6*$D$6),ROUNDUP($AJ71+(AY$12*$AO$6),0),""))&lt;=($F71+$F72),(IF(AZ$12&lt;=($AH$6*$D$6),ROUNDUP($AJ71+(AY$12*$AO$6),0),"")),"")</f>
        <v/>
      </c>
      <c r="BB71" s="186">
        <f t="shared" ref="BB71" ca="1" si="711">IF(C71&gt;=$D$6,RAND()*$AO$7,RAND()*C71/$AH$7)</f>
        <v>1.6319242651517794</v>
      </c>
      <c r="BD71" s="152">
        <f t="shared" ca="1" si="86"/>
        <v>2</v>
      </c>
      <c r="BE71" s="193">
        <f t="shared" ref="BE71" ca="1" si="712">IF($C71&gt;=$AH$7,(IF(BE$12&lt;=$AH$7,ROUNDUP($BB71+(BD$12*(($F71+$F72)/$AH$7)),0),"")),(IF(BE$12&lt;=$C71,BE$12,"")))</f>
        <v>6</v>
      </c>
      <c r="BF71" s="193">
        <f t="shared" ref="BF71" ca="1" si="713">IF($C71&gt;=$AH$7,(IF(BF$12&lt;=$AH$7,ROUNDUP($BB71+(BE$12*(($F71+$F72)/$AH$7)),0),"")),(IF(BF$12&lt;=$C71,BF$12,"")))</f>
        <v>10</v>
      </c>
      <c r="BG71" s="193">
        <f t="shared" ref="BG71" ca="1" si="714">IF($C71&gt;=$AH$7,(IF(BG$12&lt;=$AH$7,ROUNDUP($BB71+(BF$12*(($F71+$F72)/$AH$7)),0),"")),(IF(BG$12&lt;=$C71,BG$12,"")))</f>
        <v>14</v>
      </c>
      <c r="BH71" s="195">
        <f t="shared" ref="BH71" ca="1" si="715">IF($C71&gt;=$AH$7,(IF(BH$12&lt;=$AH$7,ROUNDUP($BB71+(BG$12*(($F71+$F72)/$AH$7)),0),"")),(IF(BH$12&lt;=$C71,BH$12,"")))</f>
        <v>18</v>
      </c>
    </row>
    <row r="72" spans="1:60" s="18" customFormat="1" x14ac:dyDescent="0.25">
      <c r="A72" s="74" t="s">
        <v>29</v>
      </c>
      <c r="B72" s="59" t="s">
        <v>101</v>
      </c>
      <c r="C72" s="76">
        <f>C71</f>
        <v>220</v>
      </c>
      <c r="D72" s="76">
        <f>D71</f>
        <v>26</v>
      </c>
      <c r="E72" s="76">
        <f>E71</f>
        <v>194</v>
      </c>
      <c r="F72" s="68">
        <f t="shared" si="21"/>
        <v>12</v>
      </c>
      <c r="G72" s="49">
        <f t="shared" ref="G72" si="716">IF(E72&gt;0,E72/F72,"")</f>
        <v>16.166666666666668</v>
      </c>
      <c r="H72" s="85">
        <f t="shared" ca="1" si="91"/>
        <v>12.608099925907297</v>
      </c>
      <c r="I72" s="58"/>
      <c r="J72" s="68">
        <f t="shared" ca="1" si="92"/>
        <v>13</v>
      </c>
      <c r="K72" s="69">
        <f t="shared" ref="K72:AH72" ca="1" si="717">IF(K$12&lt;=$F72,ROUNDUP($H72+J$12*$G72,0),"")</f>
        <v>29</v>
      </c>
      <c r="L72" s="69">
        <f t="shared" ca="1" si="717"/>
        <v>45</v>
      </c>
      <c r="M72" s="69">
        <f t="shared" ca="1" si="717"/>
        <v>62</v>
      </c>
      <c r="N72" s="69">
        <f t="shared" ca="1" si="717"/>
        <v>78</v>
      </c>
      <c r="O72" s="69">
        <f t="shared" ca="1" si="717"/>
        <v>94</v>
      </c>
      <c r="P72" s="69">
        <f t="shared" ca="1" si="717"/>
        <v>110</v>
      </c>
      <c r="Q72" s="69">
        <f t="shared" ca="1" si="717"/>
        <v>126</v>
      </c>
      <c r="R72" s="69">
        <f t="shared" ca="1" si="717"/>
        <v>142</v>
      </c>
      <c r="S72" s="69">
        <f t="shared" ca="1" si="717"/>
        <v>159</v>
      </c>
      <c r="T72" s="69">
        <f t="shared" ca="1" si="717"/>
        <v>175</v>
      </c>
      <c r="U72" s="69">
        <f t="shared" ca="1" si="717"/>
        <v>191</v>
      </c>
      <c r="V72" s="69" t="str">
        <f t="shared" si="717"/>
        <v/>
      </c>
      <c r="W72" s="69" t="str">
        <f t="shared" si="717"/>
        <v/>
      </c>
      <c r="X72" s="69" t="str">
        <f t="shared" si="717"/>
        <v/>
      </c>
      <c r="Y72" s="69" t="str">
        <f t="shared" si="717"/>
        <v/>
      </c>
      <c r="Z72" s="69" t="str">
        <f t="shared" si="717"/>
        <v/>
      </c>
      <c r="AA72" s="69" t="str">
        <f t="shared" si="717"/>
        <v/>
      </c>
      <c r="AB72" s="69" t="str">
        <f t="shared" si="717"/>
        <v/>
      </c>
      <c r="AC72" s="69" t="str">
        <f t="shared" si="717"/>
        <v/>
      </c>
      <c r="AD72" s="69" t="str">
        <f t="shared" si="717"/>
        <v/>
      </c>
      <c r="AE72" s="69" t="str">
        <f t="shared" si="717"/>
        <v/>
      </c>
      <c r="AF72" s="69" t="str">
        <f t="shared" si="717"/>
        <v/>
      </c>
      <c r="AG72" s="69" t="str">
        <f t="shared" si="717"/>
        <v/>
      </c>
      <c r="AH72" s="70" t="str">
        <f t="shared" si="717"/>
        <v/>
      </c>
      <c r="AJ72" s="186"/>
      <c r="AL72" s="152"/>
      <c r="AM72" s="148"/>
      <c r="AN72" s="148"/>
      <c r="AO72" s="148"/>
      <c r="AP72" s="148"/>
      <c r="AQ72" s="148"/>
      <c r="AR72" s="148"/>
      <c r="AS72" s="148"/>
      <c r="AT72" s="148"/>
      <c r="AU72" s="148"/>
      <c r="AV72" s="148"/>
      <c r="AW72" s="148"/>
      <c r="AX72" s="148"/>
      <c r="AY72" s="148"/>
      <c r="AZ72" s="150"/>
      <c r="BB72" s="186"/>
      <c r="BD72" s="152"/>
      <c r="BE72" s="193"/>
      <c r="BF72" s="193"/>
      <c r="BG72" s="193"/>
      <c r="BH72" s="195"/>
    </row>
    <row r="73" spans="1:60" s="18" customFormat="1" x14ac:dyDescent="0.25">
      <c r="A73" s="74" t="s">
        <v>30</v>
      </c>
      <c r="B73" s="59" t="s">
        <v>100</v>
      </c>
      <c r="C73" s="60">
        <v>137</v>
      </c>
      <c r="D73" s="60">
        <v>16</v>
      </c>
      <c r="E73" s="76">
        <f>C73-D73</f>
        <v>121</v>
      </c>
      <c r="F73" s="68">
        <f t="shared" ref="F73" si="718">IF(D73&lt;=$K$6,D73,IF(E73&gt;=$D$6-$K$6,$K$6,IF($D$6&lt;=C73,$D$6-E73,C73-E73)))</f>
        <v>8</v>
      </c>
      <c r="G73" s="49">
        <f t="shared" ref="G73" si="719">IF(D73&gt;0,D73/F73,"")</f>
        <v>2</v>
      </c>
      <c r="H73" s="85">
        <f t="shared" ca="1" si="91"/>
        <v>1.3266152925491808</v>
      </c>
      <c r="I73" s="58"/>
      <c r="J73" s="68">
        <f t="shared" ca="1" si="92"/>
        <v>2</v>
      </c>
      <c r="K73" s="69">
        <f t="shared" ref="K73:AH73" ca="1" si="720">IF(K$12&lt;=$F73,ROUNDUP($H73+J$12*$G73,0),"")</f>
        <v>4</v>
      </c>
      <c r="L73" s="69">
        <f t="shared" ca="1" si="720"/>
        <v>6</v>
      </c>
      <c r="M73" s="69">
        <f t="shared" ca="1" si="720"/>
        <v>8</v>
      </c>
      <c r="N73" s="69">
        <f t="shared" ca="1" si="720"/>
        <v>10</v>
      </c>
      <c r="O73" s="69">
        <f t="shared" ca="1" si="720"/>
        <v>12</v>
      </c>
      <c r="P73" s="69">
        <f t="shared" ca="1" si="720"/>
        <v>14</v>
      </c>
      <c r="Q73" s="69">
        <f t="shared" ca="1" si="720"/>
        <v>16</v>
      </c>
      <c r="R73" s="69" t="str">
        <f t="shared" si="720"/>
        <v/>
      </c>
      <c r="S73" s="69" t="str">
        <f t="shared" si="720"/>
        <v/>
      </c>
      <c r="T73" s="69" t="str">
        <f t="shared" si="720"/>
        <v/>
      </c>
      <c r="U73" s="69" t="str">
        <f t="shared" si="720"/>
        <v/>
      </c>
      <c r="V73" s="69" t="str">
        <f t="shared" si="720"/>
        <v/>
      </c>
      <c r="W73" s="69" t="str">
        <f t="shared" si="720"/>
        <v/>
      </c>
      <c r="X73" s="69" t="str">
        <f t="shared" si="720"/>
        <v/>
      </c>
      <c r="Y73" s="69" t="str">
        <f t="shared" si="720"/>
        <v/>
      </c>
      <c r="Z73" s="69" t="str">
        <f t="shared" si="720"/>
        <v/>
      </c>
      <c r="AA73" s="69" t="str">
        <f t="shared" si="720"/>
        <v/>
      </c>
      <c r="AB73" s="69" t="str">
        <f t="shared" si="720"/>
        <v/>
      </c>
      <c r="AC73" s="69" t="str">
        <f t="shared" si="720"/>
        <v/>
      </c>
      <c r="AD73" s="69" t="str">
        <f t="shared" si="720"/>
        <v/>
      </c>
      <c r="AE73" s="69" t="str">
        <f t="shared" si="720"/>
        <v/>
      </c>
      <c r="AF73" s="69" t="str">
        <f t="shared" si="720"/>
        <v/>
      </c>
      <c r="AG73" s="69" t="str">
        <f t="shared" si="720"/>
        <v/>
      </c>
      <c r="AH73" s="70" t="str">
        <f t="shared" si="720"/>
        <v/>
      </c>
      <c r="AJ73" s="186">
        <f t="shared" ca="1" si="27"/>
        <v>1.5715293303629336</v>
      </c>
      <c r="AL73" s="152">
        <f t="shared" ca="1" si="5"/>
        <v>2</v>
      </c>
      <c r="AM73" s="148">
        <f t="shared" ref="AM73" ca="1" si="721">IF((IF(AM$12&lt;=($AH$6*$D$6),ROUNDUP($AJ73+(AL$12*$AO$6),0),""))&lt;=($F73+$F74),(IF(AM$12&lt;=($AH$6*$D$6),ROUNDUP($AJ73+(AL$12*$AO$6),0),"")),"")</f>
        <v>4</v>
      </c>
      <c r="AN73" s="148">
        <f t="shared" ref="AN73" ca="1" si="722">IF((IF(AN$12&lt;=($AH$6*$D$6),ROUNDUP($AJ73+(AM$12*$AO$6),0),""))&lt;=($F73+$F74),(IF(AN$12&lt;=($AH$6*$D$6),ROUNDUP($AJ73+(AM$12*$AO$6),0),"")),"")</f>
        <v>6</v>
      </c>
      <c r="AO73" s="148">
        <f t="shared" ref="AO73" ca="1" si="723">IF((IF(AO$12&lt;=($AH$6*$D$6),ROUNDUP($AJ73+(AN$12*$AO$6),0),""))&lt;=($F73+$F74),(IF(AO$12&lt;=($AH$6*$D$6),ROUNDUP($AJ73+(AN$12*$AO$6),0),"")),"")</f>
        <v>8</v>
      </c>
      <c r="AP73" s="148">
        <f t="shared" ref="AP73" ca="1" si="724">IF((IF(AP$12&lt;=($AH$6*$D$6),ROUNDUP($AJ73+(AO$12*$AO$6),0),""))&lt;=($F73+$F74),(IF(AP$12&lt;=($AH$6*$D$6),ROUNDUP($AJ73+(AO$12*$AO$6),0),"")),"")</f>
        <v>10</v>
      </c>
      <c r="AQ73" s="148">
        <f t="shared" ref="AQ73" ca="1" si="725">IF((IF(AQ$12&lt;=($AH$6*$D$6),ROUNDUP($AJ73+(AP$12*$AO$6),0),""))&lt;=($F73+$F74),(IF(AQ$12&lt;=($AH$6*$D$6),ROUNDUP($AJ73+(AP$12*$AO$6),0),"")),"")</f>
        <v>12</v>
      </c>
      <c r="AR73" s="148">
        <f t="shared" ref="AR73" ca="1" si="726">IF((IF(AR$12&lt;=($AH$6*$D$6),ROUNDUP($AJ73+(AQ$12*$AO$6),0),""))&lt;=($F73+$F74),(IF(AR$12&lt;=($AH$6*$D$6),ROUNDUP($AJ73+(AQ$12*$AO$6),0),"")),"")</f>
        <v>14</v>
      </c>
      <c r="AS73" s="148">
        <f t="shared" ref="AS73" ca="1" si="727">IF((IF(AS$12&lt;=($AH$6*$D$6),ROUNDUP($AJ73+(AR$12*$AO$6),0),""))&lt;=($F73+$F74),(IF(AS$12&lt;=($AH$6*$D$6),ROUNDUP($AJ73+(AR$12*$AO$6),0),"")),"")</f>
        <v>16</v>
      </c>
      <c r="AT73" s="148">
        <f t="shared" ref="AT73" ca="1" si="728">IF((IF(AT$12&lt;=($AH$6*$D$6),ROUNDUP($AJ73+(AS$12*$AO$6),0),""))&lt;=($F73+$F74),(IF(AT$12&lt;=($AH$6*$D$6),ROUNDUP($AJ73+(AS$12*$AO$6),0),"")),"")</f>
        <v>18</v>
      </c>
      <c r="AU73" s="148">
        <f t="shared" ref="AU73" ca="1" si="729">IF((IF(AU$12&lt;=($AH$6*$D$6),ROUNDUP($AJ73+(AT$12*$AO$6),0),""))&lt;=($F73+$F74),(IF(AU$12&lt;=($AH$6*$D$6),ROUNDUP($AJ73+(AT$12*$AO$6),0),"")),"")</f>
        <v>20</v>
      </c>
      <c r="AV73" s="148" t="str">
        <f t="shared" ref="AV73" si="730">IF((IF(AV$12&lt;=($AH$6*$D$6),ROUNDUP($AJ73+(AU$12*$AO$6),0),""))&lt;=($F73+$F74),(IF(AV$12&lt;=($AH$6*$D$6),ROUNDUP($AJ73+(AU$12*$AO$6),0),"")),"")</f>
        <v/>
      </c>
      <c r="AW73" s="148" t="str">
        <f t="shared" ref="AW73" si="731">IF((IF(AW$12&lt;=($AH$6*$D$6),ROUNDUP($AJ73+(AV$12*$AO$6),0),""))&lt;=($F73+$F74),(IF(AW$12&lt;=($AH$6*$D$6),ROUNDUP($AJ73+(AV$12*$AO$6),0),"")),"")</f>
        <v/>
      </c>
      <c r="AX73" s="148" t="str">
        <f t="shared" ref="AX73" si="732">IF((IF(AX$12&lt;=($AH$6*$D$6),ROUNDUP($AJ73+(AW$12*$AO$6),0),""))&lt;=($F73+$F74),(IF(AX$12&lt;=($AH$6*$D$6),ROUNDUP($AJ73+(AW$12*$AO$6),0),"")),"")</f>
        <v/>
      </c>
      <c r="AY73" s="148" t="str">
        <f t="shared" ref="AY73" si="733">IF((IF(AY$12&lt;=($AH$6*$D$6),ROUNDUP($AJ73+(AX$12*$AO$6),0),""))&lt;=($F73+$F74),(IF(AY$12&lt;=($AH$6*$D$6),ROUNDUP($AJ73+(AX$12*$AO$6),0),"")),"")</f>
        <v/>
      </c>
      <c r="AZ73" s="150" t="str">
        <f t="shared" ref="AZ73" si="734">IF((IF(AZ$12&lt;=($AH$6*$D$6),ROUNDUP($AJ73+(AY$12*$AO$6),0),""))&lt;=($F73+$F74),(IF(AZ$12&lt;=($AH$6*$D$6),ROUNDUP($AJ73+(AY$12*$AO$6),0),"")),"")</f>
        <v/>
      </c>
      <c r="BB73" s="186">
        <f t="shared" ref="BB73" ca="1" si="735">IF(C73&gt;=$D$6,RAND()*$AO$7,RAND()*C73/$AH$7)</f>
        <v>1.5728956353969852</v>
      </c>
      <c r="BD73" s="152">
        <f t="shared" ca="1" si="86"/>
        <v>2</v>
      </c>
      <c r="BE73" s="193">
        <f t="shared" ref="BE73" ca="1" si="736">IF($C73&gt;=$AH$7,(IF(BE$12&lt;=$AH$7,ROUNDUP($BB73+(BD$12*(($F73+$F74)/$AH$7)),0),"")),(IF(BE$12&lt;=$C73,BE$12,"")))</f>
        <v>6</v>
      </c>
      <c r="BF73" s="193">
        <f t="shared" ref="BF73" ca="1" si="737">IF($C73&gt;=$AH$7,(IF(BF$12&lt;=$AH$7,ROUNDUP($BB73+(BE$12*(($F73+$F74)/$AH$7)),0),"")),(IF(BF$12&lt;=$C73,BF$12,"")))</f>
        <v>10</v>
      </c>
      <c r="BG73" s="193">
        <f t="shared" ref="BG73" ca="1" si="738">IF($C73&gt;=$AH$7,(IF(BG$12&lt;=$AH$7,ROUNDUP($BB73+(BF$12*(($F73+$F74)/$AH$7)),0),"")),(IF(BG$12&lt;=$C73,BG$12,"")))</f>
        <v>14</v>
      </c>
      <c r="BH73" s="195">
        <f t="shared" ref="BH73" ca="1" si="739">IF($C73&gt;=$AH$7,(IF(BH$12&lt;=$AH$7,ROUNDUP($BB73+(BG$12*(($F73+$F74)/$AH$7)),0),"")),(IF(BH$12&lt;=$C73,BH$12,"")))</f>
        <v>18</v>
      </c>
    </row>
    <row r="74" spans="1:60" s="18" customFormat="1" x14ac:dyDescent="0.25">
      <c r="A74" s="74" t="s">
        <v>30</v>
      </c>
      <c r="B74" s="59" t="s">
        <v>101</v>
      </c>
      <c r="C74" s="76">
        <f>C73</f>
        <v>137</v>
      </c>
      <c r="D74" s="76">
        <f>D73</f>
        <v>16</v>
      </c>
      <c r="E74" s="76">
        <f>E73</f>
        <v>121</v>
      </c>
      <c r="F74" s="68">
        <f t="shared" si="21"/>
        <v>12</v>
      </c>
      <c r="G74" s="49">
        <f t="shared" ref="G74" si="740">IF(E74&gt;0,E74/F74,"")</f>
        <v>10.083333333333334</v>
      </c>
      <c r="H74" s="85">
        <f t="shared" ca="1" si="91"/>
        <v>0.94089320488831274</v>
      </c>
      <c r="I74" s="58"/>
      <c r="J74" s="68">
        <f t="shared" ca="1" si="92"/>
        <v>1</v>
      </c>
      <c r="K74" s="69">
        <f t="shared" ref="K74:AH74" ca="1" si="741">IF(K$12&lt;=$F74,ROUNDUP($H74+J$12*$G74,0),"")</f>
        <v>12</v>
      </c>
      <c r="L74" s="69">
        <f t="shared" ca="1" si="741"/>
        <v>22</v>
      </c>
      <c r="M74" s="69">
        <f t="shared" ca="1" si="741"/>
        <v>32</v>
      </c>
      <c r="N74" s="69">
        <f t="shared" ca="1" si="741"/>
        <v>42</v>
      </c>
      <c r="O74" s="69">
        <f t="shared" ca="1" si="741"/>
        <v>52</v>
      </c>
      <c r="P74" s="69">
        <f t="shared" ca="1" si="741"/>
        <v>62</v>
      </c>
      <c r="Q74" s="69">
        <f t="shared" ca="1" si="741"/>
        <v>72</v>
      </c>
      <c r="R74" s="69">
        <f t="shared" ca="1" si="741"/>
        <v>82</v>
      </c>
      <c r="S74" s="69">
        <f t="shared" ca="1" si="741"/>
        <v>92</v>
      </c>
      <c r="T74" s="69">
        <f t="shared" ca="1" si="741"/>
        <v>102</v>
      </c>
      <c r="U74" s="69">
        <f t="shared" ca="1" si="741"/>
        <v>112</v>
      </c>
      <c r="V74" s="69" t="str">
        <f t="shared" si="741"/>
        <v/>
      </c>
      <c r="W74" s="69" t="str">
        <f t="shared" si="741"/>
        <v/>
      </c>
      <c r="X74" s="69" t="str">
        <f t="shared" si="741"/>
        <v/>
      </c>
      <c r="Y74" s="69" t="str">
        <f t="shared" si="741"/>
        <v/>
      </c>
      <c r="Z74" s="69" t="str">
        <f t="shared" si="741"/>
        <v/>
      </c>
      <c r="AA74" s="69" t="str">
        <f t="shared" si="741"/>
        <v/>
      </c>
      <c r="AB74" s="69" t="str">
        <f t="shared" si="741"/>
        <v/>
      </c>
      <c r="AC74" s="69" t="str">
        <f t="shared" si="741"/>
        <v/>
      </c>
      <c r="AD74" s="69" t="str">
        <f t="shared" si="741"/>
        <v/>
      </c>
      <c r="AE74" s="69" t="str">
        <f t="shared" si="741"/>
        <v/>
      </c>
      <c r="AF74" s="69" t="str">
        <f t="shared" si="741"/>
        <v/>
      </c>
      <c r="AG74" s="69" t="str">
        <f t="shared" si="741"/>
        <v/>
      </c>
      <c r="AH74" s="70" t="str">
        <f t="shared" si="741"/>
        <v/>
      </c>
      <c r="AJ74" s="186"/>
      <c r="AL74" s="152"/>
      <c r="AM74" s="148"/>
      <c r="AN74" s="148"/>
      <c r="AO74" s="148"/>
      <c r="AP74" s="148"/>
      <c r="AQ74" s="148"/>
      <c r="AR74" s="148"/>
      <c r="AS74" s="148"/>
      <c r="AT74" s="148"/>
      <c r="AU74" s="148"/>
      <c r="AV74" s="148"/>
      <c r="AW74" s="148"/>
      <c r="AX74" s="148"/>
      <c r="AY74" s="148"/>
      <c r="AZ74" s="150"/>
      <c r="BB74" s="186"/>
      <c r="BD74" s="152"/>
      <c r="BE74" s="193"/>
      <c r="BF74" s="193"/>
      <c r="BG74" s="193"/>
      <c r="BH74" s="195"/>
    </row>
    <row r="75" spans="1:60" s="18" customFormat="1" x14ac:dyDescent="0.25">
      <c r="A75" s="74" t="s">
        <v>31</v>
      </c>
      <c r="B75" s="59" t="s">
        <v>100</v>
      </c>
      <c r="C75" s="60">
        <v>210</v>
      </c>
      <c r="D75" s="60">
        <v>21</v>
      </c>
      <c r="E75" s="76">
        <f>C75-D75</f>
        <v>189</v>
      </c>
      <c r="F75" s="68">
        <f t="shared" ref="F75" si="742">IF(D75&lt;=$K$6,D75,IF(E75&gt;=$D$6-$K$6,$K$6,IF($D$6&lt;=C75,$D$6-E75,C75-E75)))</f>
        <v>8</v>
      </c>
      <c r="G75" s="49">
        <f t="shared" ref="G75" si="743">IF(D75&gt;0,D75/F75,"")</f>
        <v>2.625</v>
      </c>
      <c r="H75" s="85">
        <f t="shared" ca="1" si="91"/>
        <v>1.5176288764013024</v>
      </c>
      <c r="I75" s="58"/>
      <c r="J75" s="68">
        <f t="shared" ca="1" si="92"/>
        <v>2</v>
      </c>
      <c r="K75" s="69">
        <f t="shared" ref="K75:AH75" ca="1" si="744">IF(K$12&lt;=$F75,ROUNDUP($H75+J$12*$G75,0),"")</f>
        <v>5</v>
      </c>
      <c r="L75" s="69">
        <f t="shared" ca="1" si="744"/>
        <v>7</v>
      </c>
      <c r="M75" s="69">
        <f t="shared" ca="1" si="744"/>
        <v>10</v>
      </c>
      <c r="N75" s="69">
        <f t="shared" ca="1" si="744"/>
        <v>13</v>
      </c>
      <c r="O75" s="69">
        <f t="shared" ca="1" si="744"/>
        <v>15</v>
      </c>
      <c r="P75" s="69">
        <f t="shared" ca="1" si="744"/>
        <v>18</v>
      </c>
      <c r="Q75" s="69">
        <f t="shared" ca="1" si="744"/>
        <v>20</v>
      </c>
      <c r="R75" s="69" t="str">
        <f t="shared" si="744"/>
        <v/>
      </c>
      <c r="S75" s="69" t="str">
        <f t="shared" si="744"/>
        <v/>
      </c>
      <c r="T75" s="69" t="str">
        <f t="shared" si="744"/>
        <v/>
      </c>
      <c r="U75" s="69" t="str">
        <f t="shared" si="744"/>
        <v/>
      </c>
      <c r="V75" s="69" t="str">
        <f t="shared" si="744"/>
        <v/>
      </c>
      <c r="W75" s="69" t="str">
        <f t="shared" si="744"/>
        <v/>
      </c>
      <c r="X75" s="69" t="str">
        <f t="shared" si="744"/>
        <v/>
      </c>
      <c r="Y75" s="69" t="str">
        <f t="shared" si="744"/>
        <v/>
      </c>
      <c r="Z75" s="69" t="str">
        <f t="shared" si="744"/>
        <v/>
      </c>
      <c r="AA75" s="69" t="str">
        <f t="shared" si="744"/>
        <v/>
      </c>
      <c r="AB75" s="69" t="str">
        <f t="shared" si="744"/>
        <v/>
      </c>
      <c r="AC75" s="69" t="str">
        <f t="shared" si="744"/>
        <v/>
      </c>
      <c r="AD75" s="69" t="str">
        <f t="shared" si="744"/>
        <v/>
      </c>
      <c r="AE75" s="69" t="str">
        <f t="shared" si="744"/>
        <v/>
      </c>
      <c r="AF75" s="69" t="str">
        <f t="shared" si="744"/>
        <v/>
      </c>
      <c r="AG75" s="69" t="str">
        <f t="shared" si="744"/>
        <v/>
      </c>
      <c r="AH75" s="70" t="str">
        <f t="shared" si="744"/>
        <v/>
      </c>
      <c r="AJ75" s="186">
        <f t="shared" ca="1" si="27"/>
        <v>0.73384046036719197</v>
      </c>
      <c r="AL75" s="152">
        <f t="shared" ca="1" si="5"/>
        <v>1</v>
      </c>
      <c r="AM75" s="148">
        <f t="shared" ref="AM75" ca="1" si="745">IF((IF(AM$12&lt;=($AH$6*$D$6),ROUNDUP($AJ75+(AL$12*$AO$6),0),""))&lt;=($F75+$F76),(IF(AM$12&lt;=($AH$6*$D$6),ROUNDUP($AJ75+(AL$12*$AO$6),0),"")),"")</f>
        <v>3</v>
      </c>
      <c r="AN75" s="148">
        <f t="shared" ref="AN75" ca="1" si="746">IF((IF(AN$12&lt;=($AH$6*$D$6),ROUNDUP($AJ75+(AM$12*$AO$6),0),""))&lt;=($F75+$F76),(IF(AN$12&lt;=($AH$6*$D$6),ROUNDUP($AJ75+(AM$12*$AO$6),0),"")),"")</f>
        <v>5</v>
      </c>
      <c r="AO75" s="148">
        <f t="shared" ref="AO75" ca="1" si="747">IF((IF(AO$12&lt;=($AH$6*$D$6),ROUNDUP($AJ75+(AN$12*$AO$6),0),""))&lt;=($F75+$F76),(IF(AO$12&lt;=($AH$6*$D$6),ROUNDUP($AJ75+(AN$12*$AO$6),0),"")),"")</f>
        <v>7</v>
      </c>
      <c r="AP75" s="148">
        <f t="shared" ref="AP75" ca="1" si="748">IF((IF(AP$12&lt;=($AH$6*$D$6),ROUNDUP($AJ75+(AO$12*$AO$6),0),""))&lt;=($F75+$F76),(IF(AP$12&lt;=($AH$6*$D$6),ROUNDUP($AJ75+(AO$12*$AO$6),0),"")),"")</f>
        <v>9</v>
      </c>
      <c r="AQ75" s="148">
        <f t="shared" ref="AQ75" ca="1" si="749">IF((IF(AQ$12&lt;=($AH$6*$D$6),ROUNDUP($AJ75+(AP$12*$AO$6),0),""))&lt;=($F75+$F76),(IF(AQ$12&lt;=($AH$6*$D$6),ROUNDUP($AJ75+(AP$12*$AO$6),0),"")),"")</f>
        <v>11</v>
      </c>
      <c r="AR75" s="148">
        <f t="shared" ref="AR75" ca="1" si="750">IF((IF(AR$12&lt;=($AH$6*$D$6),ROUNDUP($AJ75+(AQ$12*$AO$6),0),""))&lt;=($F75+$F76),(IF(AR$12&lt;=($AH$6*$D$6),ROUNDUP($AJ75+(AQ$12*$AO$6),0),"")),"")</f>
        <v>13</v>
      </c>
      <c r="AS75" s="148">
        <f t="shared" ref="AS75" ca="1" si="751">IF((IF(AS$12&lt;=($AH$6*$D$6),ROUNDUP($AJ75+(AR$12*$AO$6),0),""))&lt;=($F75+$F76),(IF(AS$12&lt;=($AH$6*$D$6),ROUNDUP($AJ75+(AR$12*$AO$6),0),"")),"")</f>
        <v>15</v>
      </c>
      <c r="AT75" s="148">
        <f t="shared" ref="AT75" ca="1" si="752">IF((IF(AT$12&lt;=($AH$6*$D$6),ROUNDUP($AJ75+(AS$12*$AO$6),0),""))&lt;=($F75+$F76),(IF(AT$12&lt;=($AH$6*$D$6),ROUNDUP($AJ75+(AS$12*$AO$6),0),"")),"")</f>
        <v>17</v>
      </c>
      <c r="AU75" s="148">
        <f t="shared" ref="AU75" ca="1" si="753">IF((IF(AU$12&lt;=($AH$6*$D$6),ROUNDUP($AJ75+(AT$12*$AO$6),0),""))&lt;=($F75+$F76),(IF(AU$12&lt;=($AH$6*$D$6),ROUNDUP($AJ75+(AT$12*$AO$6),0),"")),"")</f>
        <v>19</v>
      </c>
      <c r="AV75" s="148" t="str">
        <f t="shared" ref="AV75" si="754">IF((IF(AV$12&lt;=($AH$6*$D$6),ROUNDUP($AJ75+(AU$12*$AO$6),0),""))&lt;=($F75+$F76),(IF(AV$12&lt;=($AH$6*$D$6),ROUNDUP($AJ75+(AU$12*$AO$6),0),"")),"")</f>
        <v/>
      </c>
      <c r="AW75" s="148" t="str">
        <f t="shared" ref="AW75" si="755">IF((IF(AW$12&lt;=($AH$6*$D$6),ROUNDUP($AJ75+(AV$12*$AO$6),0),""))&lt;=($F75+$F76),(IF(AW$12&lt;=($AH$6*$D$6),ROUNDUP($AJ75+(AV$12*$AO$6),0),"")),"")</f>
        <v/>
      </c>
      <c r="AX75" s="148" t="str">
        <f t="shared" ref="AX75" si="756">IF((IF(AX$12&lt;=($AH$6*$D$6),ROUNDUP($AJ75+(AW$12*$AO$6),0),""))&lt;=($F75+$F76),(IF(AX$12&lt;=($AH$6*$D$6),ROUNDUP($AJ75+(AW$12*$AO$6),0),"")),"")</f>
        <v/>
      </c>
      <c r="AY75" s="148" t="str">
        <f t="shared" ref="AY75" si="757">IF((IF(AY$12&lt;=($AH$6*$D$6),ROUNDUP($AJ75+(AX$12*$AO$6),0),""))&lt;=($F75+$F76),(IF(AY$12&lt;=($AH$6*$D$6),ROUNDUP($AJ75+(AX$12*$AO$6),0),"")),"")</f>
        <v/>
      </c>
      <c r="AZ75" s="150" t="str">
        <f t="shared" ref="AZ75" si="758">IF((IF(AZ$12&lt;=($AH$6*$D$6),ROUNDUP($AJ75+(AY$12*$AO$6),0),""))&lt;=($F75+$F76),(IF(AZ$12&lt;=($AH$6*$D$6),ROUNDUP($AJ75+(AY$12*$AO$6),0),"")),"")</f>
        <v/>
      </c>
      <c r="BB75" s="186">
        <f t="shared" ref="BB75" ca="1" si="759">IF(C75&gt;=$D$6,RAND()*$AO$7,RAND()*C75/$AH$7)</f>
        <v>1.7150542471248178</v>
      </c>
      <c r="BD75" s="152">
        <f t="shared" ca="1" si="86"/>
        <v>2</v>
      </c>
      <c r="BE75" s="193">
        <f t="shared" ref="BE75" ca="1" si="760">IF($C75&gt;=$AH$7,(IF(BE$12&lt;=$AH$7,ROUNDUP($BB75+(BD$12*(($F75+$F76)/$AH$7)),0),"")),(IF(BE$12&lt;=$C75,BE$12,"")))</f>
        <v>6</v>
      </c>
      <c r="BF75" s="193">
        <f t="shared" ref="BF75" ca="1" si="761">IF($C75&gt;=$AH$7,(IF(BF$12&lt;=$AH$7,ROUNDUP($BB75+(BE$12*(($F75+$F76)/$AH$7)),0),"")),(IF(BF$12&lt;=$C75,BF$12,"")))</f>
        <v>10</v>
      </c>
      <c r="BG75" s="193">
        <f t="shared" ref="BG75" ca="1" si="762">IF($C75&gt;=$AH$7,(IF(BG$12&lt;=$AH$7,ROUNDUP($BB75+(BF$12*(($F75+$F76)/$AH$7)),0),"")),(IF(BG$12&lt;=$C75,BG$12,"")))</f>
        <v>14</v>
      </c>
      <c r="BH75" s="195">
        <f t="shared" ref="BH75" ca="1" si="763">IF($C75&gt;=$AH$7,(IF(BH$12&lt;=$AH$7,ROUNDUP($BB75+(BG$12*(($F75+$F76)/$AH$7)),0),"")),(IF(BH$12&lt;=$C75,BH$12,"")))</f>
        <v>18</v>
      </c>
    </row>
    <row r="76" spans="1:60" s="18" customFormat="1" x14ac:dyDescent="0.25">
      <c r="A76" s="74" t="s">
        <v>31</v>
      </c>
      <c r="B76" s="59" t="s">
        <v>101</v>
      </c>
      <c r="C76" s="76">
        <f>C75</f>
        <v>210</v>
      </c>
      <c r="D76" s="76">
        <f>D75</f>
        <v>21</v>
      </c>
      <c r="E76" s="76">
        <f>E75</f>
        <v>189</v>
      </c>
      <c r="F76" s="68">
        <f t="shared" si="21"/>
        <v>12</v>
      </c>
      <c r="G76" s="49">
        <f t="shared" ref="G76" si="764">IF(E76&gt;0,E76/F76,"")</f>
        <v>15.75</v>
      </c>
      <c r="H76" s="85">
        <f t="shared" ca="1" si="91"/>
        <v>8.1631381675030283</v>
      </c>
      <c r="I76" s="58"/>
      <c r="J76" s="68">
        <f t="shared" ca="1" si="92"/>
        <v>9</v>
      </c>
      <c r="K76" s="69">
        <f t="shared" ref="K76:AH76" ca="1" si="765">IF(K$12&lt;=$F76,ROUNDUP($H76+J$12*$G76,0),"")</f>
        <v>24</v>
      </c>
      <c r="L76" s="69">
        <f t="shared" ca="1" si="765"/>
        <v>40</v>
      </c>
      <c r="M76" s="69">
        <f t="shared" ca="1" si="765"/>
        <v>56</v>
      </c>
      <c r="N76" s="69">
        <f t="shared" ca="1" si="765"/>
        <v>72</v>
      </c>
      <c r="O76" s="69">
        <f t="shared" ca="1" si="765"/>
        <v>87</v>
      </c>
      <c r="P76" s="69">
        <f t="shared" ca="1" si="765"/>
        <v>103</v>
      </c>
      <c r="Q76" s="69">
        <f t="shared" ca="1" si="765"/>
        <v>119</v>
      </c>
      <c r="R76" s="69">
        <f t="shared" ca="1" si="765"/>
        <v>135</v>
      </c>
      <c r="S76" s="69">
        <f t="shared" ca="1" si="765"/>
        <v>150</v>
      </c>
      <c r="T76" s="69">
        <f t="shared" ca="1" si="765"/>
        <v>166</v>
      </c>
      <c r="U76" s="69">
        <f t="shared" ca="1" si="765"/>
        <v>182</v>
      </c>
      <c r="V76" s="69" t="str">
        <f t="shared" si="765"/>
        <v/>
      </c>
      <c r="W76" s="69" t="str">
        <f t="shared" si="765"/>
        <v/>
      </c>
      <c r="X76" s="69" t="str">
        <f t="shared" si="765"/>
        <v/>
      </c>
      <c r="Y76" s="69" t="str">
        <f t="shared" si="765"/>
        <v/>
      </c>
      <c r="Z76" s="69" t="str">
        <f t="shared" si="765"/>
        <v/>
      </c>
      <c r="AA76" s="69" t="str">
        <f t="shared" si="765"/>
        <v/>
      </c>
      <c r="AB76" s="69" t="str">
        <f t="shared" si="765"/>
        <v/>
      </c>
      <c r="AC76" s="69" t="str">
        <f t="shared" si="765"/>
        <v/>
      </c>
      <c r="AD76" s="69" t="str">
        <f t="shared" si="765"/>
        <v/>
      </c>
      <c r="AE76" s="69" t="str">
        <f t="shared" si="765"/>
        <v/>
      </c>
      <c r="AF76" s="69" t="str">
        <f t="shared" si="765"/>
        <v/>
      </c>
      <c r="AG76" s="69" t="str">
        <f t="shared" si="765"/>
        <v/>
      </c>
      <c r="AH76" s="70" t="str">
        <f t="shared" si="765"/>
        <v/>
      </c>
      <c r="AJ76" s="186"/>
      <c r="AL76" s="152"/>
      <c r="AM76" s="148"/>
      <c r="AN76" s="148"/>
      <c r="AO76" s="148"/>
      <c r="AP76" s="148"/>
      <c r="AQ76" s="148"/>
      <c r="AR76" s="148"/>
      <c r="AS76" s="148"/>
      <c r="AT76" s="148"/>
      <c r="AU76" s="148"/>
      <c r="AV76" s="148"/>
      <c r="AW76" s="148"/>
      <c r="AX76" s="148"/>
      <c r="AY76" s="148"/>
      <c r="AZ76" s="150"/>
      <c r="BB76" s="186"/>
      <c r="BD76" s="152"/>
      <c r="BE76" s="193"/>
      <c r="BF76" s="193"/>
      <c r="BG76" s="193"/>
      <c r="BH76" s="195"/>
    </row>
    <row r="77" spans="1:60" s="18" customFormat="1" x14ac:dyDescent="0.25">
      <c r="A77" s="74" t="s">
        <v>32</v>
      </c>
      <c r="B77" s="59" t="s">
        <v>100</v>
      </c>
      <c r="C77" s="60">
        <v>160</v>
      </c>
      <c r="D77" s="60">
        <v>10</v>
      </c>
      <c r="E77" s="76">
        <f>C77-D77</f>
        <v>150</v>
      </c>
      <c r="F77" s="68">
        <f t="shared" ref="F77" si="766">IF(D77&lt;=$K$6,D77,IF(E77&gt;=$D$6-$K$6,$K$6,IF($D$6&lt;=C77,$D$6-E77,C77-E77)))</f>
        <v>8</v>
      </c>
      <c r="G77" s="49">
        <f t="shared" ref="G77" si="767">IF(D77&gt;0,D77/F77,"")</f>
        <v>1.25</v>
      </c>
      <c r="H77" s="85">
        <f t="shared" ca="1" si="91"/>
        <v>0.71769172670252712</v>
      </c>
      <c r="I77" s="58"/>
      <c r="J77" s="68">
        <f t="shared" ca="1" si="92"/>
        <v>1</v>
      </c>
      <c r="K77" s="69">
        <f t="shared" ref="K77:AH77" ca="1" si="768">IF(K$12&lt;=$F77,ROUNDUP($H77+J$12*$G77,0),"")</f>
        <v>2</v>
      </c>
      <c r="L77" s="69">
        <f t="shared" ca="1" si="768"/>
        <v>4</v>
      </c>
      <c r="M77" s="69">
        <f t="shared" ca="1" si="768"/>
        <v>5</v>
      </c>
      <c r="N77" s="69">
        <f t="shared" ca="1" si="768"/>
        <v>6</v>
      </c>
      <c r="O77" s="69">
        <f t="shared" ca="1" si="768"/>
        <v>7</v>
      </c>
      <c r="P77" s="69">
        <f t="shared" ca="1" si="768"/>
        <v>9</v>
      </c>
      <c r="Q77" s="69">
        <f t="shared" ca="1" si="768"/>
        <v>10</v>
      </c>
      <c r="R77" s="69" t="str">
        <f t="shared" si="768"/>
        <v/>
      </c>
      <c r="S77" s="69" t="str">
        <f t="shared" si="768"/>
        <v/>
      </c>
      <c r="T77" s="69" t="str">
        <f t="shared" si="768"/>
        <v/>
      </c>
      <c r="U77" s="69" t="str">
        <f t="shared" si="768"/>
        <v/>
      </c>
      <c r="V77" s="69" t="str">
        <f t="shared" si="768"/>
        <v/>
      </c>
      <c r="W77" s="69" t="str">
        <f t="shared" si="768"/>
        <v/>
      </c>
      <c r="X77" s="69" t="str">
        <f t="shared" si="768"/>
        <v/>
      </c>
      <c r="Y77" s="69" t="str">
        <f t="shared" si="768"/>
        <v/>
      </c>
      <c r="Z77" s="69" t="str">
        <f t="shared" si="768"/>
        <v/>
      </c>
      <c r="AA77" s="69" t="str">
        <f t="shared" si="768"/>
        <v/>
      </c>
      <c r="AB77" s="69" t="str">
        <f t="shared" si="768"/>
        <v/>
      </c>
      <c r="AC77" s="69" t="str">
        <f t="shared" si="768"/>
        <v/>
      </c>
      <c r="AD77" s="69" t="str">
        <f t="shared" si="768"/>
        <v/>
      </c>
      <c r="AE77" s="69" t="str">
        <f t="shared" si="768"/>
        <v/>
      </c>
      <c r="AF77" s="69" t="str">
        <f t="shared" si="768"/>
        <v/>
      </c>
      <c r="AG77" s="69" t="str">
        <f t="shared" si="768"/>
        <v/>
      </c>
      <c r="AH77" s="70" t="str">
        <f t="shared" si="768"/>
        <v/>
      </c>
      <c r="AJ77" s="186">
        <f t="shared" ca="1" si="27"/>
        <v>0.15845541586783396</v>
      </c>
      <c r="AL77" s="152">
        <f t="shared" ca="1" si="5"/>
        <v>1</v>
      </c>
      <c r="AM77" s="148">
        <f t="shared" ref="AM77" ca="1" si="769">IF((IF(AM$12&lt;=($AH$6*$D$6),ROUNDUP($AJ77+(AL$12*$AO$6),0),""))&lt;=($F77+$F78),(IF(AM$12&lt;=($AH$6*$D$6),ROUNDUP($AJ77+(AL$12*$AO$6),0),"")),"")</f>
        <v>3</v>
      </c>
      <c r="AN77" s="148">
        <f t="shared" ref="AN77" ca="1" si="770">IF((IF(AN$12&lt;=($AH$6*$D$6),ROUNDUP($AJ77+(AM$12*$AO$6),0),""))&lt;=($F77+$F78),(IF(AN$12&lt;=($AH$6*$D$6),ROUNDUP($AJ77+(AM$12*$AO$6),0),"")),"")</f>
        <v>5</v>
      </c>
      <c r="AO77" s="148">
        <f t="shared" ref="AO77" ca="1" si="771">IF((IF(AO$12&lt;=($AH$6*$D$6),ROUNDUP($AJ77+(AN$12*$AO$6),0),""))&lt;=($F77+$F78),(IF(AO$12&lt;=($AH$6*$D$6),ROUNDUP($AJ77+(AN$12*$AO$6),0),"")),"")</f>
        <v>7</v>
      </c>
      <c r="AP77" s="148">
        <f t="shared" ref="AP77" ca="1" si="772">IF((IF(AP$12&lt;=($AH$6*$D$6),ROUNDUP($AJ77+(AO$12*$AO$6),0),""))&lt;=($F77+$F78),(IF(AP$12&lt;=($AH$6*$D$6),ROUNDUP($AJ77+(AO$12*$AO$6),0),"")),"")</f>
        <v>9</v>
      </c>
      <c r="AQ77" s="148">
        <f t="shared" ref="AQ77" ca="1" si="773">IF((IF(AQ$12&lt;=($AH$6*$D$6),ROUNDUP($AJ77+(AP$12*$AO$6),0),""))&lt;=($F77+$F78),(IF(AQ$12&lt;=($AH$6*$D$6),ROUNDUP($AJ77+(AP$12*$AO$6),0),"")),"")</f>
        <v>11</v>
      </c>
      <c r="AR77" s="148">
        <f t="shared" ref="AR77" ca="1" si="774">IF((IF(AR$12&lt;=($AH$6*$D$6),ROUNDUP($AJ77+(AQ$12*$AO$6),0),""))&lt;=($F77+$F78),(IF(AR$12&lt;=($AH$6*$D$6),ROUNDUP($AJ77+(AQ$12*$AO$6),0),"")),"")</f>
        <v>13</v>
      </c>
      <c r="AS77" s="148">
        <f t="shared" ref="AS77" ca="1" si="775">IF((IF(AS$12&lt;=($AH$6*$D$6),ROUNDUP($AJ77+(AR$12*$AO$6),0),""))&lt;=($F77+$F78),(IF(AS$12&lt;=($AH$6*$D$6),ROUNDUP($AJ77+(AR$12*$AO$6),0),"")),"")</f>
        <v>15</v>
      </c>
      <c r="AT77" s="148">
        <f t="shared" ref="AT77" ca="1" si="776">IF((IF(AT$12&lt;=($AH$6*$D$6),ROUNDUP($AJ77+(AS$12*$AO$6),0),""))&lt;=($F77+$F78),(IF(AT$12&lt;=($AH$6*$D$6),ROUNDUP($AJ77+(AS$12*$AO$6),0),"")),"")</f>
        <v>17</v>
      </c>
      <c r="AU77" s="148">
        <f t="shared" ref="AU77" ca="1" si="777">IF((IF(AU$12&lt;=($AH$6*$D$6),ROUNDUP($AJ77+(AT$12*$AO$6),0),""))&lt;=($F77+$F78),(IF(AU$12&lt;=($AH$6*$D$6),ROUNDUP($AJ77+(AT$12*$AO$6),0),"")),"")</f>
        <v>19</v>
      </c>
      <c r="AV77" s="148" t="str">
        <f t="shared" ref="AV77" si="778">IF((IF(AV$12&lt;=($AH$6*$D$6),ROUNDUP($AJ77+(AU$12*$AO$6),0),""))&lt;=($F77+$F78),(IF(AV$12&lt;=($AH$6*$D$6),ROUNDUP($AJ77+(AU$12*$AO$6),0),"")),"")</f>
        <v/>
      </c>
      <c r="AW77" s="148" t="str">
        <f t="shared" ref="AW77" si="779">IF((IF(AW$12&lt;=($AH$6*$D$6),ROUNDUP($AJ77+(AV$12*$AO$6),0),""))&lt;=($F77+$F78),(IF(AW$12&lt;=($AH$6*$D$6),ROUNDUP($AJ77+(AV$12*$AO$6),0),"")),"")</f>
        <v/>
      </c>
      <c r="AX77" s="148" t="str">
        <f t="shared" ref="AX77" si="780">IF((IF(AX$12&lt;=($AH$6*$D$6),ROUNDUP($AJ77+(AW$12*$AO$6),0),""))&lt;=($F77+$F78),(IF(AX$12&lt;=($AH$6*$D$6),ROUNDUP($AJ77+(AW$12*$AO$6),0),"")),"")</f>
        <v/>
      </c>
      <c r="AY77" s="148" t="str">
        <f t="shared" ref="AY77" si="781">IF((IF(AY$12&lt;=($AH$6*$D$6),ROUNDUP($AJ77+(AX$12*$AO$6),0),""))&lt;=($F77+$F78),(IF(AY$12&lt;=($AH$6*$D$6),ROUNDUP($AJ77+(AX$12*$AO$6),0),"")),"")</f>
        <v/>
      </c>
      <c r="AZ77" s="150" t="str">
        <f t="shared" ref="AZ77" si="782">IF((IF(AZ$12&lt;=($AH$6*$D$6),ROUNDUP($AJ77+(AY$12*$AO$6),0),""))&lt;=($F77+$F78),(IF(AZ$12&lt;=($AH$6*$D$6),ROUNDUP($AJ77+(AY$12*$AO$6),0),"")),"")</f>
        <v/>
      </c>
      <c r="BB77" s="186">
        <f t="shared" ref="BB77" ca="1" si="783">IF(C77&gt;=$D$6,RAND()*$AO$7,RAND()*C77/$AH$7)</f>
        <v>2.7104003039147857</v>
      </c>
      <c r="BD77" s="152">
        <f t="shared" ca="1" si="86"/>
        <v>3</v>
      </c>
      <c r="BE77" s="193">
        <f t="shared" ref="BE77" ca="1" si="784">IF($C77&gt;=$AH$7,(IF(BE$12&lt;=$AH$7,ROUNDUP($BB77+(BD$12*(($F77+$F78)/$AH$7)),0),"")),(IF(BE$12&lt;=$C77,BE$12,"")))</f>
        <v>7</v>
      </c>
      <c r="BF77" s="193">
        <f t="shared" ref="BF77" ca="1" si="785">IF($C77&gt;=$AH$7,(IF(BF$12&lt;=$AH$7,ROUNDUP($BB77+(BE$12*(($F77+$F78)/$AH$7)),0),"")),(IF(BF$12&lt;=$C77,BF$12,"")))</f>
        <v>11</v>
      </c>
      <c r="BG77" s="193">
        <f t="shared" ref="BG77" ca="1" si="786">IF($C77&gt;=$AH$7,(IF(BG$12&lt;=$AH$7,ROUNDUP($BB77+(BF$12*(($F77+$F78)/$AH$7)),0),"")),(IF(BG$12&lt;=$C77,BG$12,"")))</f>
        <v>15</v>
      </c>
      <c r="BH77" s="195">
        <f t="shared" ref="BH77" ca="1" si="787">IF($C77&gt;=$AH$7,(IF(BH$12&lt;=$AH$7,ROUNDUP($BB77+(BG$12*(($F77+$F78)/$AH$7)),0),"")),(IF(BH$12&lt;=$C77,BH$12,"")))</f>
        <v>19</v>
      </c>
    </row>
    <row r="78" spans="1:60" s="18" customFormat="1" x14ac:dyDescent="0.25">
      <c r="A78" s="74" t="s">
        <v>32</v>
      </c>
      <c r="B78" s="59" t="s">
        <v>101</v>
      </c>
      <c r="C78" s="76">
        <f>C77</f>
        <v>160</v>
      </c>
      <c r="D78" s="76">
        <f>D77</f>
        <v>10</v>
      </c>
      <c r="E78" s="76">
        <f>E77</f>
        <v>150</v>
      </c>
      <c r="F78" s="68">
        <f t="shared" ref="F78:F112" si="788">IF(C77&gt;=$D$6,$D$6-F77,IF(C77-F77&gt;=E77,E77,C77-F77))</f>
        <v>12</v>
      </c>
      <c r="G78" s="49">
        <f t="shared" ref="G78" si="789">IF(E78&gt;0,E78/F78,"")</f>
        <v>12.5</v>
      </c>
      <c r="H78" s="85">
        <f t="shared" ca="1" si="91"/>
        <v>1.0672110781905053</v>
      </c>
      <c r="I78" s="58"/>
      <c r="J78" s="68">
        <f t="shared" ca="1" si="92"/>
        <v>2</v>
      </c>
      <c r="K78" s="69">
        <f t="shared" ref="K78:AH78" ca="1" si="790">IF(K$12&lt;=$F78,ROUNDUP($H78+J$12*$G78,0),"")</f>
        <v>14</v>
      </c>
      <c r="L78" s="69">
        <f t="shared" ca="1" si="790"/>
        <v>27</v>
      </c>
      <c r="M78" s="69">
        <f t="shared" ca="1" si="790"/>
        <v>39</v>
      </c>
      <c r="N78" s="69">
        <f t="shared" ca="1" si="790"/>
        <v>52</v>
      </c>
      <c r="O78" s="69">
        <f t="shared" ca="1" si="790"/>
        <v>64</v>
      </c>
      <c r="P78" s="69">
        <f t="shared" ca="1" si="790"/>
        <v>77</v>
      </c>
      <c r="Q78" s="69">
        <f t="shared" ca="1" si="790"/>
        <v>89</v>
      </c>
      <c r="R78" s="69">
        <f t="shared" ca="1" si="790"/>
        <v>102</v>
      </c>
      <c r="S78" s="69">
        <f t="shared" ca="1" si="790"/>
        <v>114</v>
      </c>
      <c r="T78" s="69">
        <f t="shared" ca="1" si="790"/>
        <v>127</v>
      </c>
      <c r="U78" s="69">
        <f t="shared" ca="1" si="790"/>
        <v>139</v>
      </c>
      <c r="V78" s="69" t="str">
        <f t="shared" si="790"/>
        <v/>
      </c>
      <c r="W78" s="69" t="str">
        <f t="shared" si="790"/>
        <v/>
      </c>
      <c r="X78" s="69" t="str">
        <f t="shared" si="790"/>
        <v/>
      </c>
      <c r="Y78" s="69" t="str">
        <f t="shared" si="790"/>
        <v/>
      </c>
      <c r="Z78" s="69" t="str">
        <f t="shared" si="790"/>
        <v/>
      </c>
      <c r="AA78" s="69" t="str">
        <f t="shared" si="790"/>
        <v/>
      </c>
      <c r="AB78" s="69" t="str">
        <f t="shared" si="790"/>
        <v/>
      </c>
      <c r="AC78" s="69" t="str">
        <f t="shared" si="790"/>
        <v/>
      </c>
      <c r="AD78" s="69" t="str">
        <f t="shared" si="790"/>
        <v/>
      </c>
      <c r="AE78" s="69" t="str">
        <f t="shared" si="790"/>
        <v/>
      </c>
      <c r="AF78" s="69" t="str">
        <f t="shared" si="790"/>
        <v/>
      </c>
      <c r="AG78" s="69" t="str">
        <f t="shared" si="790"/>
        <v/>
      </c>
      <c r="AH78" s="70" t="str">
        <f t="shared" si="790"/>
        <v/>
      </c>
      <c r="AJ78" s="186"/>
      <c r="AL78" s="152"/>
      <c r="AM78" s="148"/>
      <c r="AN78" s="148"/>
      <c r="AO78" s="148"/>
      <c r="AP78" s="148"/>
      <c r="AQ78" s="148"/>
      <c r="AR78" s="148"/>
      <c r="AS78" s="148"/>
      <c r="AT78" s="148"/>
      <c r="AU78" s="148"/>
      <c r="AV78" s="148"/>
      <c r="AW78" s="148"/>
      <c r="AX78" s="148"/>
      <c r="AY78" s="148"/>
      <c r="AZ78" s="150"/>
      <c r="BB78" s="186"/>
      <c r="BD78" s="152"/>
      <c r="BE78" s="193"/>
      <c r="BF78" s="193"/>
      <c r="BG78" s="193"/>
      <c r="BH78" s="195"/>
    </row>
    <row r="79" spans="1:60" s="18" customFormat="1" x14ac:dyDescent="0.25">
      <c r="A79" s="74" t="s">
        <v>33</v>
      </c>
      <c r="B79" s="59" t="s">
        <v>100</v>
      </c>
      <c r="C79" s="60">
        <v>168</v>
      </c>
      <c r="D79" s="60">
        <v>14</v>
      </c>
      <c r="E79" s="76">
        <f>C79-D79</f>
        <v>154</v>
      </c>
      <c r="F79" s="68">
        <f t="shared" ref="F79" si="791">IF(D79&lt;=$K$6,D79,IF(E79&gt;=$D$6-$K$6,$K$6,IF($D$6&lt;=C79,$D$6-E79,C79-E79)))</f>
        <v>8</v>
      </c>
      <c r="G79" s="49">
        <f t="shared" ref="G79" si="792">IF(D79&gt;0,D79/F79,"")</f>
        <v>1.75</v>
      </c>
      <c r="H79" s="85">
        <f t="shared" ca="1" si="91"/>
        <v>0.73801252285554364</v>
      </c>
      <c r="I79" s="58"/>
      <c r="J79" s="68">
        <f t="shared" ca="1" si="92"/>
        <v>1</v>
      </c>
      <c r="K79" s="69">
        <f t="shared" ref="K79:AH79" ca="1" si="793">IF(K$12&lt;=$F79,ROUNDUP($H79+J$12*$G79,0),"")</f>
        <v>3</v>
      </c>
      <c r="L79" s="69">
        <f t="shared" ca="1" si="793"/>
        <v>5</v>
      </c>
      <c r="M79" s="69">
        <f t="shared" ca="1" si="793"/>
        <v>6</v>
      </c>
      <c r="N79" s="69">
        <f t="shared" ca="1" si="793"/>
        <v>8</v>
      </c>
      <c r="O79" s="69">
        <f t="shared" ca="1" si="793"/>
        <v>10</v>
      </c>
      <c r="P79" s="69">
        <f t="shared" ca="1" si="793"/>
        <v>12</v>
      </c>
      <c r="Q79" s="69">
        <f t="shared" ca="1" si="793"/>
        <v>13</v>
      </c>
      <c r="R79" s="69" t="str">
        <f t="shared" si="793"/>
        <v/>
      </c>
      <c r="S79" s="69" t="str">
        <f t="shared" si="793"/>
        <v/>
      </c>
      <c r="T79" s="69" t="str">
        <f t="shared" si="793"/>
        <v/>
      </c>
      <c r="U79" s="69" t="str">
        <f t="shared" si="793"/>
        <v/>
      </c>
      <c r="V79" s="69" t="str">
        <f t="shared" si="793"/>
        <v/>
      </c>
      <c r="W79" s="69" t="str">
        <f t="shared" si="793"/>
        <v/>
      </c>
      <c r="X79" s="69" t="str">
        <f t="shared" si="793"/>
        <v/>
      </c>
      <c r="Y79" s="69" t="str">
        <f t="shared" si="793"/>
        <v/>
      </c>
      <c r="Z79" s="69" t="str">
        <f t="shared" si="793"/>
        <v/>
      </c>
      <c r="AA79" s="69" t="str">
        <f t="shared" si="793"/>
        <v/>
      </c>
      <c r="AB79" s="69" t="str">
        <f t="shared" si="793"/>
        <v/>
      </c>
      <c r="AC79" s="69" t="str">
        <f t="shared" si="793"/>
        <v/>
      </c>
      <c r="AD79" s="69" t="str">
        <f t="shared" si="793"/>
        <v/>
      </c>
      <c r="AE79" s="69" t="str">
        <f t="shared" si="793"/>
        <v/>
      </c>
      <c r="AF79" s="69" t="str">
        <f t="shared" si="793"/>
        <v/>
      </c>
      <c r="AG79" s="69" t="str">
        <f t="shared" si="793"/>
        <v/>
      </c>
      <c r="AH79" s="70" t="str">
        <f t="shared" si="793"/>
        <v/>
      </c>
      <c r="AJ79" s="186">
        <f t="shared" ref="AJ79:AJ111" ca="1" si="794">IF(C79&lt;$AO$6,RAND()*C79/$AO$6,RAND()*$AO$6)</f>
        <v>4.3186043013104358E-2</v>
      </c>
      <c r="AL79" s="152">
        <f t="shared" ref="AL79:AL111" ca="1" si="795">ROUNDUP($AJ79,0)</f>
        <v>1</v>
      </c>
      <c r="AM79" s="148">
        <f t="shared" ref="AM79" ca="1" si="796">IF((IF(AM$12&lt;=($AH$6*$D$6),ROUNDUP($AJ79+(AL$12*$AO$6),0),""))&lt;=($F79+$F80),(IF(AM$12&lt;=($AH$6*$D$6),ROUNDUP($AJ79+(AL$12*$AO$6),0),"")),"")</f>
        <v>3</v>
      </c>
      <c r="AN79" s="148">
        <f t="shared" ref="AN79" ca="1" si="797">IF((IF(AN$12&lt;=($AH$6*$D$6),ROUNDUP($AJ79+(AM$12*$AO$6),0),""))&lt;=($F79+$F80),(IF(AN$12&lt;=($AH$6*$D$6),ROUNDUP($AJ79+(AM$12*$AO$6),0),"")),"")</f>
        <v>5</v>
      </c>
      <c r="AO79" s="148">
        <f t="shared" ref="AO79" ca="1" si="798">IF((IF(AO$12&lt;=($AH$6*$D$6),ROUNDUP($AJ79+(AN$12*$AO$6),0),""))&lt;=($F79+$F80),(IF(AO$12&lt;=($AH$6*$D$6),ROUNDUP($AJ79+(AN$12*$AO$6),0),"")),"")</f>
        <v>7</v>
      </c>
      <c r="AP79" s="148">
        <f t="shared" ref="AP79" ca="1" si="799">IF((IF(AP$12&lt;=($AH$6*$D$6),ROUNDUP($AJ79+(AO$12*$AO$6),0),""))&lt;=($F79+$F80),(IF(AP$12&lt;=($AH$6*$D$6),ROUNDUP($AJ79+(AO$12*$AO$6),0),"")),"")</f>
        <v>9</v>
      </c>
      <c r="AQ79" s="148">
        <f t="shared" ref="AQ79" ca="1" si="800">IF((IF(AQ$12&lt;=($AH$6*$D$6),ROUNDUP($AJ79+(AP$12*$AO$6),0),""))&lt;=($F79+$F80),(IF(AQ$12&lt;=($AH$6*$D$6),ROUNDUP($AJ79+(AP$12*$AO$6),0),"")),"")</f>
        <v>11</v>
      </c>
      <c r="AR79" s="148">
        <f t="shared" ref="AR79" ca="1" si="801">IF((IF(AR$12&lt;=($AH$6*$D$6),ROUNDUP($AJ79+(AQ$12*$AO$6),0),""))&lt;=($F79+$F80),(IF(AR$12&lt;=($AH$6*$D$6),ROUNDUP($AJ79+(AQ$12*$AO$6),0),"")),"")</f>
        <v>13</v>
      </c>
      <c r="AS79" s="148">
        <f t="shared" ref="AS79" ca="1" si="802">IF((IF(AS$12&lt;=($AH$6*$D$6),ROUNDUP($AJ79+(AR$12*$AO$6),0),""))&lt;=($F79+$F80),(IF(AS$12&lt;=($AH$6*$D$6),ROUNDUP($AJ79+(AR$12*$AO$6),0),"")),"")</f>
        <v>15</v>
      </c>
      <c r="AT79" s="148">
        <f t="shared" ref="AT79" ca="1" si="803">IF((IF(AT$12&lt;=($AH$6*$D$6),ROUNDUP($AJ79+(AS$12*$AO$6),0),""))&lt;=($F79+$F80),(IF(AT$12&lt;=($AH$6*$D$6),ROUNDUP($AJ79+(AS$12*$AO$6),0),"")),"")</f>
        <v>17</v>
      </c>
      <c r="AU79" s="148">
        <f t="shared" ref="AU79" ca="1" si="804">IF((IF(AU$12&lt;=($AH$6*$D$6),ROUNDUP($AJ79+(AT$12*$AO$6),0),""))&lt;=($F79+$F80),(IF(AU$12&lt;=($AH$6*$D$6),ROUNDUP($AJ79+(AT$12*$AO$6),0),"")),"")</f>
        <v>19</v>
      </c>
      <c r="AV79" s="148" t="str">
        <f t="shared" ref="AV79" si="805">IF((IF(AV$12&lt;=($AH$6*$D$6),ROUNDUP($AJ79+(AU$12*$AO$6),0),""))&lt;=($F79+$F80),(IF(AV$12&lt;=($AH$6*$D$6),ROUNDUP($AJ79+(AU$12*$AO$6),0),"")),"")</f>
        <v/>
      </c>
      <c r="AW79" s="148" t="str">
        <f t="shared" ref="AW79" si="806">IF((IF(AW$12&lt;=($AH$6*$D$6),ROUNDUP($AJ79+(AV$12*$AO$6),0),""))&lt;=($F79+$F80),(IF(AW$12&lt;=($AH$6*$D$6),ROUNDUP($AJ79+(AV$12*$AO$6),0),"")),"")</f>
        <v/>
      </c>
      <c r="AX79" s="148" t="str">
        <f t="shared" ref="AX79" si="807">IF((IF(AX$12&lt;=($AH$6*$D$6),ROUNDUP($AJ79+(AW$12*$AO$6),0),""))&lt;=($F79+$F80),(IF(AX$12&lt;=($AH$6*$D$6),ROUNDUP($AJ79+(AW$12*$AO$6),0),"")),"")</f>
        <v/>
      </c>
      <c r="AY79" s="148" t="str">
        <f t="shared" ref="AY79" si="808">IF((IF(AY$12&lt;=($AH$6*$D$6),ROUNDUP($AJ79+(AX$12*$AO$6),0),""))&lt;=($F79+$F80),(IF(AY$12&lt;=($AH$6*$D$6),ROUNDUP($AJ79+(AX$12*$AO$6),0),"")),"")</f>
        <v/>
      </c>
      <c r="AZ79" s="150" t="str">
        <f t="shared" ref="AZ79" si="809">IF((IF(AZ$12&lt;=($AH$6*$D$6),ROUNDUP($AJ79+(AY$12*$AO$6),0),""))&lt;=($F79+$F80),(IF(AZ$12&lt;=($AH$6*$D$6),ROUNDUP($AJ79+(AY$12*$AO$6),0),"")),"")</f>
        <v/>
      </c>
      <c r="BB79" s="186">
        <f t="shared" ref="BB79" ca="1" si="810">IF(C79&gt;=$D$6,RAND()*$AO$7,RAND()*C79/$AH$7)</f>
        <v>1.8694699063849112</v>
      </c>
      <c r="BD79" s="152">
        <f t="shared" ca="1" si="86"/>
        <v>2</v>
      </c>
      <c r="BE79" s="193">
        <f t="shared" ref="BE79" ca="1" si="811">IF($C79&gt;=$AH$7,(IF(BE$12&lt;=$AH$7,ROUNDUP($BB79+(BD$12*(($F79+$F80)/$AH$7)),0),"")),(IF(BE$12&lt;=$C79,BE$12,"")))</f>
        <v>6</v>
      </c>
      <c r="BF79" s="193">
        <f t="shared" ref="BF79" ca="1" si="812">IF($C79&gt;=$AH$7,(IF(BF$12&lt;=$AH$7,ROUNDUP($BB79+(BE$12*(($F79+$F80)/$AH$7)),0),"")),(IF(BF$12&lt;=$C79,BF$12,"")))</f>
        <v>10</v>
      </c>
      <c r="BG79" s="193">
        <f t="shared" ref="BG79" ca="1" si="813">IF($C79&gt;=$AH$7,(IF(BG$12&lt;=$AH$7,ROUNDUP($BB79+(BF$12*(($F79+$F80)/$AH$7)),0),"")),(IF(BG$12&lt;=$C79,BG$12,"")))</f>
        <v>14</v>
      </c>
      <c r="BH79" s="195">
        <f t="shared" ref="BH79" ca="1" si="814">IF($C79&gt;=$AH$7,(IF(BH$12&lt;=$AH$7,ROUNDUP($BB79+(BG$12*(($F79+$F80)/$AH$7)),0),"")),(IF(BH$12&lt;=$C79,BH$12,"")))</f>
        <v>18</v>
      </c>
    </row>
    <row r="80" spans="1:60" s="18" customFormat="1" x14ac:dyDescent="0.25">
      <c r="A80" s="74" t="s">
        <v>33</v>
      </c>
      <c r="B80" s="59" t="s">
        <v>101</v>
      </c>
      <c r="C80" s="76">
        <f>C79</f>
        <v>168</v>
      </c>
      <c r="D80" s="76">
        <f>D79</f>
        <v>14</v>
      </c>
      <c r="E80" s="76">
        <f>E79</f>
        <v>154</v>
      </c>
      <c r="F80" s="68">
        <f t="shared" si="788"/>
        <v>12</v>
      </c>
      <c r="G80" s="49">
        <f t="shared" ref="G80" si="815">IF(E80&gt;0,E80/F80,"")</f>
        <v>12.833333333333334</v>
      </c>
      <c r="H80" s="85">
        <f t="shared" ca="1" si="91"/>
        <v>4.1814011811087513</v>
      </c>
      <c r="I80" s="58"/>
      <c r="J80" s="68">
        <f t="shared" ca="1" si="92"/>
        <v>5</v>
      </c>
      <c r="K80" s="69">
        <f t="shared" ref="K80:AH80" ca="1" si="816">IF(K$12&lt;=$F80,ROUNDUP($H80+J$12*$G80,0),"")</f>
        <v>18</v>
      </c>
      <c r="L80" s="69">
        <f t="shared" ca="1" si="816"/>
        <v>30</v>
      </c>
      <c r="M80" s="69">
        <f t="shared" ca="1" si="816"/>
        <v>43</v>
      </c>
      <c r="N80" s="69">
        <f t="shared" ca="1" si="816"/>
        <v>56</v>
      </c>
      <c r="O80" s="69">
        <f t="shared" ca="1" si="816"/>
        <v>69</v>
      </c>
      <c r="P80" s="69">
        <f t="shared" ca="1" si="816"/>
        <v>82</v>
      </c>
      <c r="Q80" s="69">
        <f t="shared" ca="1" si="816"/>
        <v>95</v>
      </c>
      <c r="R80" s="69">
        <f t="shared" ca="1" si="816"/>
        <v>107</v>
      </c>
      <c r="S80" s="69">
        <f t="shared" ca="1" si="816"/>
        <v>120</v>
      </c>
      <c r="T80" s="69">
        <f t="shared" ca="1" si="816"/>
        <v>133</v>
      </c>
      <c r="U80" s="69">
        <f t="shared" ca="1" si="816"/>
        <v>146</v>
      </c>
      <c r="V80" s="69" t="str">
        <f t="shared" si="816"/>
        <v/>
      </c>
      <c r="W80" s="69" t="str">
        <f t="shared" si="816"/>
        <v/>
      </c>
      <c r="X80" s="69" t="str">
        <f t="shared" si="816"/>
        <v/>
      </c>
      <c r="Y80" s="69" t="str">
        <f t="shared" si="816"/>
        <v/>
      </c>
      <c r="Z80" s="69" t="str">
        <f t="shared" si="816"/>
        <v/>
      </c>
      <c r="AA80" s="69" t="str">
        <f t="shared" si="816"/>
        <v/>
      </c>
      <c r="AB80" s="69" t="str">
        <f t="shared" si="816"/>
        <v/>
      </c>
      <c r="AC80" s="69" t="str">
        <f t="shared" si="816"/>
        <v/>
      </c>
      <c r="AD80" s="69" t="str">
        <f t="shared" si="816"/>
        <v/>
      </c>
      <c r="AE80" s="69" t="str">
        <f t="shared" si="816"/>
        <v/>
      </c>
      <c r="AF80" s="69" t="str">
        <f t="shared" si="816"/>
        <v/>
      </c>
      <c r="AG80" s="69" t="str">
        <f t="shared" si="816"/>
        <v/>
      </c>
      <c r="AH80" s="70" t="str">
        <f t="shared" si="816"/>
        <v/>
      </c>
      <c r="AJ80" s="186"/>
      <c r="AL80" s="152"/>
      <c r="AM80" s="148"/>
      <c r="AN80" s="148"/>
      <c r="AO80" s="148"/>
      <c r="AP80" s="148"/>
      <c r="AQ80" s="148"/>
      <c r="AR80" s="148"/>
      <c r="AS80" s="148"/>
      <c r="AT80" s="148"/>
      <c r="AU80" s="148"/>
      <c r="AV80" s="148"/>
      <c r="AW80" s="148"/>
      <c r="AX80" s="148"/>
      <c r="AY80" s="148"/>
      <c r="AZ80" s="150"/>
      <c r="BB80" s="186"/>
      <c r="BD80" s="152"/>
      <c r="BE80" s="193"/>
      <c r="BF80" s="193"/>
      <c r="BG80" s="193"/>
      <c r="BH80" s="195"/>
    </row>
    <row r="81" spans="1:60" s="18" customFormat="1" x14ac:dyDescent="0.25">
      <c r="A81" s="74" t="s">
        <v>34</v>
      </c>
      <c r="B81" s="59" t="s">
        <v>100</v>
      </c>
      <c r="C81" s="60">
        <v>165</v>
      </c>
      <c r="D81" s="60">
        <v>17</v>
      </c>
      <c r="E81" s="76">
        <f>C81-D81</f>
        <v>148</v>
      </c>
      <c r="F81" s="68">
        <f t="shared" ref="F81" si="817">IF(D81&lt;=$K$6,D81,IF(E81&gt;=$D$6-$K$6,$K$6,IF($D$6&lt;=C81,$D$6-E81,C81-E81)))</f>
        <v>8</v>
      </c>
      <c r="G81" s="49">
        <f t="shared" ref="G81" si="818">IF(D81&gt;0,D81/F81,"")</f>
        <v>2.125</v>
      </c>
      <c r="H81" s="85">
        <f t="shared" ca="1" si="91"/>
        <v>0.37986538904016637</v>
      </c>
      <c r="I81" s="58"/>
      <c r="J81" s="68">
        <f t="shared" ca="1" si="92"/>
        <v>1</v>
      </c>
      <c r="K81" s="69">
        <f t="shared" ref="K81:AH81" ca="1" si="819">IF(K$12&lt;=$F81,ROUNDUP($H81+J$12*$G81,0),"")</f>
        <v>3</v>
      </c>
      <c r="L81" s="69">
        <f t="shared" ca="1" si="819"/>
        <v>5</v>
      </c>
      <c r="M81" s="69">
        <f t="shared" ca="1" si="819"/>
        <v>7</v>
      </c>
      <c r="N81" s="69">
        <f t="shared" ca="1" si="819"/>
        <v>9</v>
      </c>
      <c r="O81" s="69">
        <f t="shared" ca="1" si="819"/>
        <v>12</v>
      </c>
      <c r="P81" s="69">
        <f t="shared" ca="1" si="819"/>
        <v>14</v>
      </c>
      <c r="Q81" s="69">
        <f t="shared" ca="1" si="819"/>
        <v>16</v>
      </c>
      <c r="R81" s="69" t="str">
        <f t="shared" si="819"/>
        <v/>
      </c>
      <c r="S81" s="69" t="str">
        <f t="shared" si="819"/>
        <v/>
      </c>
      <c r="T81" s="69" t="str">
        <f t="shared" si="819"/>
        <v/>
      </c>
      <c r="U81" s="69" t="str">
        <f t="shared" si="819"/>
        <v/>
      </c>
      <c r="V81" s="69" t="str">
        <f t="shared" si="819"/>
        <v/>
      </c>
      <c r="W81" s="69" t="str">
        <f t="shared" si="819"/>
        <v/>
      </c>
      <c r="X81" s="69" t="str">
        <f t="shared" si="819"/>
        <v/>
      </c>
      <c r="Y81" s="69" t="str">
        <f t="shared" si="819"/>
        <v/>
      </c>
      <c r="Z81" s="69" t="str">
        <f t="shared" si="819"/>
        <v/>
      </c>
      <c r="AA81" s="69" t="str">
        <f t="shared" si="819"/>
        <v/>
      </c>
      <c r="AB81" s="69" t="str">
        <f t="shared" si="819"/>
        <v/>
      </c>
      <c r="AC81" s="69" t="str">
        <f t="shared" si="819"/>
        <v/>
      </c>
      <c r="AD81" s="69" t="str">
        <f t="shared" si="819"/>
        <v/>
      </c>
      <c r="AE81" s="69" t="str">
        <f t="shared" si="819"/>
        <v/>
      </c>
      <c r="AF81" s="69" t="str">
        <f t="shared" si="819"/>
        <v/>
      </c>
      <c r="AG81" s="69" t="str">
        <f t="shared" si="819"/>
        <v/>
      </c>
      <c r="AH81" s="70" t="str">
        <f t="shared" si="819"/>
        <v/>
      </c>
      <c r="AJ81" s="186">
        <f t="shared" ca="1" si="794"/>
        <v>0.95957885827977263</v>
      </c>
      <c r="AL81" s="152">
        <f t="shared" ca="1" si="795"/>
        <v>1</v>
      </c>
      <c r="AM81" s="148">
        <f t="shared" ref="AM81" ca="1" si="820">IF((IF(AM$12&lt;=($AH$6*$D$6),ROUNDUP($AJ81+(AL$12*$AO$6),0),""))&lt;=($F81+$F82),(IF(AM$12&lt;=($AH$6*$D$6),ROUNDUP($AJ81+(AL$12*$AO$6),0),"")),"")</f>
        <v>3</v>
      </c>
      <c r="AN81" s="148">
        <f t="shared" ref="AN81" ca="1" si="821">IF((IF(AN$12&lt;=($AH$6*$D$6),ROUNDUP($AJ81+(AM$12*$AO$6),0),""))&lt;=($F81+$F82),(IF(AN$12&lt;=($AH$6*$D$6),ROUNDUP($AJ81+(AM$12*$AO$6),0),"")),"")</f>
        <v>5</v>
      </c>
      <c r="AO81" s="148">
        <f t="shared" ref="AO81" ca="1" si="822">IF((IF(AO$12&lt;=($AH$6*$D$6),ROUNDUP($AJ81+(AN$12*$AO$6),0),""))&lt;=($F81+$F82),(IF(AO$12&lt;=($AH$6*$D$6),ROUNDUP($AJ81+(AN$12*$AO$6),0),"")),"")</f>
        <v>7</v>
      </c>
      <c r="AP81" s="148">
        <f t="shared" ref="AP81" ca="1" si="823">IF((IF(AP$12&lt;=($AH$6*$D$6),ROUNDUP($AJ81+(AO$12*$AO$6),0),""))&lt;=($F81+$F82),(IF(AP$12&lt;=($AH$6*$D$6),ROUNDUP($AJ81+(AO$12*$AO$6),0),"")),"")</f>
        <v>9</v>
      </c>
      <c r="AQ81" s="148">
        <f t="shared" ref="AQ81" ca="1" si="824">IF((IF(AQ$12&lt;=($AH$6*$D$6),ROUNDUP($AJ81+(AP$12*$AO$6),0),""))&lt;=($F81+$F82),(IF(AQ$12&lt;=($AH$6*$D$6),ROUNDUP($AJ81+(AP$12*$AO$6),0),"")),"")</f>
        <v>11</v>
      </c>
      <c r="AR81" s="148">
        <f t="shared" ref="AR81" ca="1" si="825">IF((IF(AR$12&lt;=($AH$6*$D$6),ROUNDUP($AJ81+(AQ$12*$AO$6),0),""))&lt;=($F81+$F82),(IF(AR$12&lt;=($AH$6*$D$6),ROUNDUP($AJ81+(AQ$12*$AO$6),0),"")),"")</f>
        <v>13</v>
      </c>
      <c r="AS81" s="148">
        <f t="shared" ref="AS81" ca="1" si="826">IF((IF(AS$12&lt;=($AH$6*$D$6),ROUNDUP($AJ81+(AR$12*$AO$6),0),""))&lt;=($F81+$F82),(IF(AS$12&lt;=($AH$6*$D$6),ROUNDUP($AJ81+(AR$12*$AO$6),0),"")),"")</f>
        <v>15</v>
      </c>
      <c r="AT81" s="148">
        <f t="shared" ref="AT81" ca="1" si="827">IF((IF(AT$12&lt;=($AH$6*$D$6),ROUNDUP($AJ81+(AS$12*$AO$6),0),""))&lt;=($F81+$F82),(IF(AT$12&lt;=($AH$6*$D$6),ROUNDUP($AJ81+(AS$12*$AO$6),0),"")),"")</f>
        <v>17</v>
      </c>
      <c r="AU81" s="148">
        <f t="shared" ref="AU81" ca="1" si="828">IF((IF(AU$12&lt;=($AH$6*$D$6),ROUNDUP($AJ81+(AT$12*$AO$6),0),""))&lt;=($F81+$F82),(IF(AU$12&lt;=($AH$6*$D$6),ROUNDUP($AJ81+(AT$12*$AO$6),0),"")),"")</f>
        <v>19</v>
      </c>
      <c r="AV81" s="148" t="str">
        <f t="shared" ref="AV81" si="829">IF((IF(AV$12&lt;=($AH$6*$D$6),ROUNDUP($AJ81+(AU$12*$AO$6),0),""))&lt;=($F81+$F82),(IF(AV$12&lt;=($AH$6*$D$6),ROUNDUP($AJ81+(AU$12*$AO$6),0),"")),"")</f>
        <v/>
      </c>
      <c r="AW81" s="148" t="str">
        <f t="shared" ref="AW81" si="830">IF((IF(AW$12&lt;=($AH$6*$D$6),ROUNDUP($AJ81+(AV$12*$AO$6),0),""))&lt;=($F81+$F82),(IF(AW$12&lt;=($AH$6*$D$6),ROUNDUP($AJ81+(AV$12*$AO$6),0),"")),"")</f>
        <v/>
      </c>
      <c r="AX81" s="148" t="str">
        <f t="shared" ref="AX81" si="831">IF((IF(AX$12&lt;=($AH$6*$D$6),ROUNDUP($AJ81+(AW$12*$AO$6),0),""))&lt;=($F81+$F82),(IF(AX$12&lt;=($AH$6*$D$6),ROUNDUP($AJ81+(AW$12*$AO$6),0),"")),"")</f>
        <v/>
      </c>
      <c r="AY81" s="148" t="str">
        <f t="shared" ref="AY81" si="832">IF((IF(AY$12&lt;=($AH$6*$D$6),ROUNDUP($AJ81+(AX$12*$AO$6),0),""))&lt;=($F81+$F82),(IF(AY$12&lt;=($AH$6*$D$6),ROUNDUP($AJ81+(AX$12*$AO$6),0),"")),"")</f>
        <v/>
      </c>
      <c r="AZ81" s="150" t="str">
        <f t="shared" ref="AZ81" si="833">IF((IF(AZ$12&lt;=($AH$6*$D$6),ROUNDUP($AJ81+(AY$12*$AO$6),0),""))&lt;=($F81+$F82),(IF(AZ$12&lt;=($AH$6*$D$6),ROUNDUP($AJ81+(AY$12*$AO$6),0),"")),"")</f>
        <v/>
      </c>
      <c r="BB81" s="186">
        <f t="shared" ref="BB81" ca="1" si="834">IF(C81&gt;=$D$6,RAND()*$AO$7,RAND()*C81/$AH$7)</f>
        <v>3.4061208236988558</v>
      </c>
      <c r="BD81" s="152">
        <f t="shared" ca="1" si="86"/>
        <v>4</v>
      </c>
      <c r="BE81" s="193">
        <f t="shared" ref="BE81" ca="1" si="835">IF($C81&gt;=$AH$7,(IF(BE$12&lt;=$AH$7,ROUNDUP($BB81+(BD$12*(($F81+$F82)/$AH$7)),0),"")),(IF(BE$12&lt;=$C81,BE$12,"")))</f>
        <v>8</v>
      </c>
      <c r="BF81" s="193">
        <f t="shared" ref="BF81" ca="1" si="836">IF($C81&gt;=$AH$7,(IF(BF$12&lt;=$AH$7,ROUNDUP($BB81+(BE$12*(($F81+$F82)/$AH$7)),0),"")),(IF(BF$12&lt;=$C81,BF$12,"")))</f>
        <v>12</v>
      </c>
      <c r="BG81" s="193">
        <f t="shared" ref="BG81" ca="1" si="837">IF($C81&gt;=$AH$7,(IF(BG$12&lt;=$AH$7,ROUNDUP($BB81+(BF$12*(($F81+$F82)/$AH$7)),0),"")),(IF(BG$12&lt;=$C81,BG$12,"")))</f>
        <v>16</v>
      </c>
      <c r="BH81" s="195">
        <f t="shared" ref="BH81" ca="1" si="838">IF($C81&gt;=$AH$7,(IF(BH$12&lt;=$AH$7,ROUNDUP($BB81+(BG$12*(($F81+$F82)/$AH$7)),0),"")),(IF(BH$12&lt;=$C81,BH$12,"")))</f>
        <v>20</v>
      </c>
    </row>
    <row r="82" spans="1:60" s="18" customFormat="1" x14ac:dyDescent="0.25">
      <c r="A82" s="74" t="s">
        <v>34</v>
      </c>
      <c r="B82" s="59" t="s">
        <v>101</v>
      </c>
      <c r="C82" s="76">
        <f>C81</f>
        <v>165</v>
      </c>
      <c r="D82" s="76">
        <f>D81</f>
        <v>17</v>
      </c>
      <c r="E82" s="76">
        <f>E81</f>
        <v>148</v>
      </c>
      <c r="F82" s="68">
        <f t="shared" si="788"/>
        <v>12</v>
      </c>
      <c r="G82" s="49">
        <f t="shared" ref="G82" si="839">IF(E82&gt;0,E82/F82,"")</f>
        <v>12.333333333333334</v>
      </c>
      <c r="H82" s="85">
        <f t="shared" ca="1" si="91"/>
        <v>7.0304721887360762</v>
      </c>
      <c r="I82" s="58"/>
      <c r="J82" s="68">
        <f t="shared" ca="1" si="92"/>
        <v>8</v>
      </c>
      <c r="K82" s="69">
        <f t="shared" ref="K82:AH82" ca="1" si="840">IF(K$12&lt;=$F82,ROUNDUP($H82+J$12*$G82,0),"")</f>
        <v>20</v>
      </c>
      <c r="L82" s="69">
        <f t="shared" ca="1" si="840"/>
        <v>32</v>
      </c>
      <c r="M82" s="69">
        <f t="shared" ca="1" si="840"/>
        <v>45</v>
      </c>
      <c r="N82" s="69">
        <f t="shared" ca="1" si="840"/>
        <v>57</v>
      </c>
      <c r="O82" s="69">
        <f t="shared" ca="1" si="840"/>
        <v>69</v>
      </c>
      <c r="P82" s="69">
        <f t="shared" ca="1" si="840"/>
        <v>82</v>
      </c>
      <c r="Q82" s="69">
        <f t="shared" ca="1" si="840"/>
        <v>94</v>
      </c>
      <c r="R82" s="69">
        <f t="shared" ca="1" si="840"/>
        <v>106</v>
      </c>
      <c r="S82" s="69">
        <f t="shared" ca="1" si="840"/>
        <v>119</v>
      </c>
      <c r="T82" s="69">
        <f t="shared" ca="1" si="840"/>
        <v>131</v>
      </c>
      <c r="U82" s="69">
        <f t="shared" ca="1" si="840"/>
        <v>143</v>
      </c>
      <c r="V82" s="69" t="str">
        <f t="shared" si="840"/>
        <v/>
      </c>
      <c r="W82" s="69" t="str">
        <f t="shared" si="840"/>
        <v/>
      </c>
      <c r="X82" s="69" t="str">
        <f t="shared" si="840"/>
        <v/>
      </c>
      <c r="Y82" s="69" t="str">
        <f t="shared" si="840"/>
        <v/>
      </c>
      <c r="Z82" s="69" t="str">
        <f t="shared" si="840"/>
        <v/>
      </c>
      <c r="AA82" s="69" t="str">
        <f t="shared" si="840"/>
        <v/>
      </c>
      <c r="AB82" s="69" t="str">
        <f t="shared" si="840"/>
        <v/>
      </c>
      <c r="AC82" s="69" t="str">
        <f t="shared" si="840"/>
        <v/>
      </c>
      <c r="AD82" s="69" t="str">
        <f t="shared" si="840"/>
        <v/>
      </c>
      <c r="AE82" s="69" t="str">
        <f t="shared" si="840"/>
        <v/>
      </c>
      <c r="AF82" s="69" t="str">
        <f t="shared" si="840"/>
        <v/>
      </c>
      <c r="AG82" s="69" t="str">
        <f t="shared" si="840"/>
        <v/>
      </c>
      <c r="AH82" s="70" t="str">
        <f t="shared" si="840"/>
        <v/>
      </c>
      <c r="AJ82" s="186"/>
      <c r="AL82" s="152"/>
      <c r="AM82" s="148"/>
      <c r="AN82" s="148"/>
      <c r="AO82" s="148"/>
      <c r="AP82" s="148"/>
      <c r="AQ82" s="148"/>
      <c r="AR82" s="148"/>
      <c r="AS82" s="148"/>
      <c r="AT82" s="148"/>
      <c r="AU82" s="148"/>
      <c r="AV82" s="148"/>
      <c r="AW82" s="148"/>
      <c r="AX82" s="148"/>
      <c r="AY82" s="148"/>
      <c r="AZ82" s="150"/>
      <c r="BB82" s="186"/>
      <c r="BD82" s="152"/>
      <c r="BE82" s="193"/>
      <c r="BF82" s="193"/>
      <c r="BG82" s="193"/>
      <c r="BH82" s="195"/>
    </row>
    <row r="83" spans="1:60" s="18" customFormat="1" x14ac:dyDescent="0.25">
      <c r="A83" s="74" t="s">
        <v>35</v>
      </c>
      <c r="B83" s="59" t="s">
        <v>100</v>
      </c>
      <c r="C83" s="60">
        <v>174</v>
      </c>
      <c r="D83" s="60">
        <v>13</v>
      </c>
      <c r="E83" s="76">
        <f>C83-D83</f>
        <v>161</v>
      </c>
      <c r="F83" s="68">
        <f t="shared" ref="F83" si="841">IF(D83&lt;=$K$6,D83,IF(E83&gt;=$D$6-$K$6,$K$6,IF($D$6&lt;=C83,$D$6-E83,C83-E83)))</f>
        <v>8</v>
      </c>
      <c r="G83" s="49">
        <f t="shared" ref="G83" si="842">IF(D83&gt;0,D83/F83,"")</f>
        <v>1.625</v>
      </c>
      <c r="H83" s="85">
        <f t="shared" ca="1" si="91"/>
        <v>0.89631935549355224</v>
      </c>
      <c r="I83" s="58"/>
      <c r="J83" s="68">
        <f t="shared" ca="1" si="92"/>
        <v>1</v>
      </c>
      <c r="K83" s="69">
        <f t="shared" ref="K83:AH83" ca="1" si="843">IF(K$12&lt;=$F83,ROUNDUP($H83+J$12*$G83,0),"")</f>
        <v>3</v>
      </c>
      <c r="L83" s="69">
        <f t="shared" ca="1" si="843"/>
        <v>5</v>
      </c>
      <c r="M83" s="69">
        <f t="shared" ca="1" si="843"/>
        <v>6</v>
      </c>
      <c r="N83" s="69">
        <f t="shared" ca="1" si="843"/>
        <v>8</v>
      </c>
      <c r="O83" s="69">
        <f t="shared" ca="1" si="843"/>
        <v>10</v>
      </c>
      <c r="P83" s="69">
        <f t="shared" ca="1" si="843"/>
        <v>11</v>
      </c>
      <c r="Q83" s="69">
        <f t="shared" ca="1" si="843"/>
        <v>13</v>
      </c>
      <c r="R83" s="69" t="str">
        <f t="shared" si="843"/>
        <v/>
      </c>
      <c r="S83" s="69" t="str">
        <f t="shared" si="843"/>
        <v/>
      </c>
      <c r="T83" s="69" t="str">
        <f t="shared" si="843"/>
        <v/>
      </c>
      <c r="U83" s="69" t="str">
        <f t="shared" si="843"/>
        <v/>
      </c>
      <c r="V83" s="69" t="str">
        <f t="shared" si="843"/>
        <v/>
      </c>
      <c r="W83" s="69" t="str">
        <f t="shared" si="843"/>
        <v/>
      </c>
      <c r="X83" s="69" t="str">
        <f t="shared" si="843"/>
        <v/>
      </c>
      <c r="Y83" s="69" t="str">
        <f t="shared" si="843"/>
        <v/>
      </c>
      <c r="Z83" s="69" t="str">
        <f t="shared" si="843"/>
        <v/>
      </c>
      <c r="AA83" s="69" t="str">
        <f t="shared" si="843"/>
        <v/>
      </c>
      <c r="AB83" s="69" t="str">
        <f t="shared" si="843"/>
        <v/>
      </c>
      <c r="AC83" s="69" t="str">
        <f t="shared" si="843"/>
        <v/>
      </c>
      <c r="AD83" s="69" t="str">
        <f t="shared" si="843"/>
        <v/>
      </c>
      <c r="AE83" s="69" t="str">
        <f t="shared" si="843"/>
        <v/>
      </c>
      <c r="AF83" s="69" t="str">
        <f t="shared" si="843"/>
        <v/>
      </c>
      <c r="AG83" s="69" t="str">
        <f t="shared" si="843"/>
        <v/>
      </c>
      <c r="AH83" s="70" t="str">
        <f t="shared" si="843"/>
        <v/>
      </c>
      <c r="AJ83" s="186">
        <f t="shared" ca="1" si="794"/>
        <v>0.28346861710817084</v>
      </c>
      <c r="AL83" s="152">
        <f t="shared" ca="1" si="795"/>
        <v>1</v>
      </c>
      <c r="AM83" s="148">
        <f t="shared" ref="AM83" ca="1" si="844">IF((IF(AM$12&lt;=($AH$6*$D$6),ROUNDUP($AJ83+(AL$12*$AO$6),0),""))&lt;=($F83+$F84),(IF(AM$12&lt;=($AH$6*$D$6),ROUNDUP($AJ83+(AL$12*$AO$6),0),"")),"")</f>
        <v>3</v>
      </c>
      <c r="AN83" s="148">
        <f t="shared" ref="AN83" ca="1" si="845">IF((IF(AN$12&lt;=($AH$6*$D$6),ROUNDUP($AJ83+(AM$12*$AO$6),0),""))&lt;=($F83+$F84),(IF(AN$12&lt;=($AH$6*$D$6),ROUNDUP($AJ83+(AM$12*$AO$6),0),"")),"")</f>
        <v>5</v>
      </c>
      <c r="AO83" s="148">
        <f t="shared" ref="AO83" ca="1" si="846">IF((IF(AO$12&lt;=($AH$6*$D$6),ROUNDUP($AJ83+(AN$12*$AO$6),0),""))&lt;=($F83+$F84),(IF(AO$12&lt;=($AH$6*$D$6),ROUNDUP($AJ83+(AN$12*$AO$6),0),"")),"")</f>
        <v>7</v>
      </c>
      <c r="AP83" s="148">
        <f t="shared" ref="AP83" ca="1" si="847">IF((IF(AP$12&lt;=($AH$6*$D$6),ROUNDUP($AJ83+(AO$12*$AO$6),0),""))&lt;=($F83+$F84),(IF(AP$12&lt;=($AH$6*$D$6),ROUNDUP($AJ83+(AO$12*$AO$6),0),"")),"")</f>
        <v>9</v>
      </c>
      <c r="AQ83" s="148">
        <f t="shared" ref="AQ83" ca="1" si="848">IF((IF(AQ$12&lt;=($AH$6*$D$6),ROUNDUP($AJ83+(AP$12*$AO$6),0),""))&lt;=($F83+$F84),(IF(AQ$12&lt;=($AH$6*$D$6),ROUNDUP($AJ83+(AP$12*$AO$6),0),"")),"")</f>
        <v>11</v>
      </c>
      <c r="AR83" s="148">
        <f t="shared" ref="AR83" ca="1" si="849">IF((IF(AR$12&lt;=($AH$6*$D$6),ROUNDUP($AJ83+(AQ$12*$AO$6),0),""))&lt;=($F83+$F84),(IF(AR$12&lt;=($AH$6*$D$6),ROUNDUP($AJ83+(AQ$12*$AO$6),0),"")),"")</f>
        <v>13</v>
      </c>
      <c r="AS83" s="148">
        <f t="shared" ref="AS83" ca="1" si="850">IF((IF(AS$12&lt;=($AH$6*$D$6),ROUNDUP($AJ83+(AR$12*$AO$6),0),""))&lt;=($F83+$F84),(IF(AS$12&lt;=($AH$6*$D$6),ROUNDUP($AJ83+(AR$12*$AO$6),0),"")),"")</f>
        <v>15</v>
      </c>
      <c r="AT83" s="148">
        <f t="shared" ref="AT83" ca="1" si="851">IF((IF(AT$12&lt;=($AH$6*$D$6),ROUNDUP($AJ83+(AS$12*$AO$6),0),""))&lt;=($F83+$F84),(IF(AT$12&lt;=($AH$6*$D$6),ROUNDUP($AJ83+(AS$12*$AO$6),0),"")),"")</f>
        <v>17</v>
      </c>
      <c r="AU83" s="148">
        <f t="shared" ref="AU83" ca="1" si="852">IF((IF(AU$12&lt;=($AH$6*$D$6),ROUNDUP($AJ83+(AT$12*$AO$6),0),""))&lt;=($F83+$F84),(IF(AU$12&lt;=($AH$6*$D$6),ROUNDUP($AJ83+(AT$12*$AO$6),0),"")),"")</f>
        <v>19</v>
      </c>
      <c r="AV83" s="148" t="str">
        <f t="shared" ref="AV83" si="853">IF((IF(AV$12&lt;=($AH$6*$D$6),ROUNDUP($AJ83+(AU$12*$AO$6),0),""))&lt;=($F83+$F84),(IF(AV$12&lt;=($AH$6*$D$6),ROUNDUP($AJ83+(AU$12*$AO$6),0),"")),"")</f>
        <v/>
      </c>
      <c r="AW83" s="148" t="str">
        <f t="shared" ref="AW83" si="854">IF((IF(AW$12&lt;=($AH$6*$D$6),ROUNDUP($AJ83+(AV$12*$AO$6),0),""))&lt;=($F83+$F84),(IF(AW$12&lt;=($AH$6*$D$6),ROUNDUP($AJ83+(AV$12*$AO$6),0),"")),"")</f>
        <v/>
      </c>
      <c r="AX83" s="148" t="str">
        <f t="shared" ref="AX83" si="855">IF((IF(AX$12&lt;=($AH$6*$D$6),ROUNDUP($AJ83+(AW$12*$AO$6),0),""))&lt;=($F83+$F84),(IF(AX$12&lt;=($AH$6*$D$6),ROUNDUP($AJ83+(AW$12*$AO$6),0),"")),"")</f>
        <v/>
      </c>
      <c r="AY83" s="148" t="str">
        <f t="shared" ref="AY83" si="856">IF((IF(AY$12&lt;=($AH$6*$D$6),ROUNDUP($AJ83+(AX$12*$AO$6),0),""))&lt;=($F83+$F84),(IF(AY$12&lt;=($AH$6*$D$6),ROUNDUP($AJ83+(AX$12*$AO$6),0),"")),"")</f>
        <v/>
      </c>
      <c r="AZ83" s="150" t="str">
        <f t="shared" ref="AZ83" si="857">IF((IF(AZ$12&lt;=($AH$6*$D$6),ROUNDUP($AJ83+(AY$12*$AO$6),0),""))&lt;=($F83+$F84),(IF(AZ$12&lt;=($AH$6*$D$6),ROUNDUP($AJ83+(AY$12*$AO$6),0),"")),"")</f>
        <v/>
      </c>
      <c r="BB83" s="186">
        <f t="shared" ref="BB83" ca="1" si="858">IF(C83&gt;=$D$6,RAND()*$AO$7,RAND()*C83/$AH$7)</f>
        <v>0.34397428405427322</v>
      </c>
      <c r="BD83" s="152">
        <f t="shared" ref="BD83:BD111" ca="1" si="859">ROUNDUP($BB83,0)</f>
        <v>1</v>
      </c>
      <c r="BE83" s="193">
        <f t="shared" ref="BE83" ca="1" si="860">IF($C83&gt;=$AH$7,(IF(BE$12&lt;=$AH$7,ROUNDUP($BB83+(BD$12*(($F83+$F84)/$AH$7)),0),"")),(IF(BE$12&lt;=$C83,BE$12,"")))</f>
        <v>5</v>
      </c>
      <c r="BF83" s="193">
        <f t="shared" ref="BF83" ca="1" si="861">IF($C83&gt;=$AH$7,(IF(BF$12&lt;=$AH$7,ROUNDUP($BB83+(BE$12*(($F83+$F84)/$AH$7)),0),"")),(IF(BF$12&lt;=$C83,BF$12,"")))</f>
        <v>9</v>
      </c>
      <c r="BG83" s="193">
        <f t="shared" ref="BG83" ca="1" si="862">IF($C83&gt;=$AH$7,(IF(BG$12&lt;=$AH$7,ROUNDUP($BB83+(BF$12*(($F83+$F84)/$AH$7)),0),"")),(IF(BG$12&lt;=$C83,BG$12,"")))</f>
        <v>13</v>
      </c>
      <c r="BH83" s="195">
        <f t="shared" ref="BH83" ca="1" si="863">IF($C83&gt;=$AH$7,(IF(BH$12&lt;=$AH$7,ROUNDUP($BB83+(BG$12*(($F83+$F84)/$AH$7)),0),"")),(IF(BH$12&lt;=$C83,BH$12,"")))</f>
        <v>17</v>
      </c>
    </row>
    <row r="84" spans="1:60" s="18" customFormat="1" x14ac:dyDescent="0.25">
      <c r="A84" s="74" t="s">
        <v>35</v>
      </c>
      <c r="B84" s="59" t="s">
        <v>101</v>
      </c>
      <c r="C84" s="76">
        <f>C83</f>
        <v>174</v>
      </c>
      <c r="D84" s="76">
        <f>D83</f>
        <v>13</v>
      </c>
      <c r="E84" s="76">
        <f>E83</f>
        <v>161</v>
      </c>
      <c r="F84" s="68">
        <f t="shared" si="788"/>
        <v>12</v>
      </c>
      <c r="G84" s="49">
        <f t="shared" ref="G84" si="864">IF(E84&gt;0,E84/F84,"")</f>
        <v>13.416666666666666</v>
      </c>
      <c r="H84" s="85">
        <f t="shared" ref="H84:H112" ca="1" si="865">IF(G84="","",RAND()*G84)</f>
        <v>11.334269007760014</v>
      </c>
      <c r="I84" s="58"/>
      <c r="J84" s="68">
        <f t="shared" ref="J84:J112" ca="1" si="866">IF(H84="","",ROUNDUP(H84,0))</f>
        <v>12</v>
      </c>
      <c r="K84" s="69">
        <f t="shared" ref="K84:AH84" ca="1" si="867">IF(K$12&lt;=$F84,ROUNDUP($H84+J$12*$G84,0),"")</f>
        <v>25</v>
      </c>
      <c r="L84" s="69">
        <f t="shared" ca="1" si="867"/>
        <v>39</v>
      </c>
      <c r="M84" s="69">
        <f t="shared" ca="1" si="867"/>
        <v>52</v>
      </c>
      <c r="N84" s="69">
        <f t="shared" ca="1" si="867"/>
        <v>66</v>
      </c>
      <c r="O84" s="69">
        <f t="shared" ca="1" si="867"/>
        <v>79</v>
      </c>
      <c r="P84" s="69">
        <f t="shared" ca="1" si="867"/>
        <v>92</v>
      </c>
      <c r="Q84" s="69">
        <f t="shared" ca="1" si="867"/>
        <v>106</v>
      </c>
      <c r="R84" s="69">
        <f t="shared" ca="1" si="867"/>
        <v>119</v>
      </c>
      <c r="S84" s="69">
        <f t="shared" ca="1" si="867"/>
        <v>133</v>
      </c>
      <c r="T84" s="69">
        <f t="shared" ca="1" si="867"/>
        <v>146</v>
      </c>
      <c r="U84" s="69">
        <f t="shared" ca="1" si="867"/>
        <v>159</v>
      </c>
      <c r="V84" s="69" t="str">
        <f t="shared" si="867"/>
        <v/>
      </c>
      <c r="W84" s="69" t="str">
        <f t="shared" si="867"/>
        <v/>
      </c>
      <c r="X84" s="69" t="str">
        <f t="shared" si="867"/>
        <v/>
      </c>
      <c r="Y84" s="69" t="str">
        <f t="shared" si="867"/>
        <v/>
      </c>
      <c r="Z84" s="69" t="str">
        <f t="shared" si="867"/>
        <v/>
      </c>
      <c r="AA84" s="69" t="str">
        <f t="shared" si="867"/>
        <v/>
      </c>
      <c r="AB84" s="69" t="str">
        <f t="shared" si="867"/>
        <v/>
      </c>
      <c r="AC84" s="69" t="str">
        <f t="shared" si="867"/>
        <v/>
      </c>
      <c r="AD84" s="69" t="str">
        <f t="shared" si="867"/>
        <v/>
      </c>
      <c r="AE84" s="69" t="str">
        <f t="shared" si="867"/>
        <v/>
      </c>
      <c r="AF84" s="69" t="str">
        <f t="shared" si="867"/>
        <v/>
      </c>
      <c r="AG84" s="69" t="str">
        <f t="shared" si="867"/>
        <v/>
      </c>
      <c r="AH84" s="70" t="str">
        <f t="shared" si="867"/>
        <v/>
      </c>
      <c r="AJ84" s="186"/>
      <c r="AL84" s="152"/>
      <c r="AM84" s="148"/>
      <c r="AN84" s="148"/>
      <c r="AO84" s="148"/>
      <c r="AP84" s="148"/>
      <c r="AQ84" s="148"/>
      <c r="AR84" s="148"/>
      <c r="AS84" s="148"/>
      <c r="AT84" s="148"/>
      <c r="AU84" s="148"/>
      <c r="AV84" s="148"/>
      <c r="AW84" s="148"/>
      <c r="AX84" s="148"/>
      <c r="AY84" s="148"/>
      <c r="AZ84" s="150"/>
      <c r="BB84" s="186"/>
      <c r="BD84" s="152"/>
      <c r="BE84" s="193"/>
      <c r="BF84" s="193"/>
      <c r="BG84" s="193"/>
      <c r="BH84" s="195"/>
    </row>
    <row r="85" spans="1:60" s="18" customFormat="1" x14ac:dyDescent="0.25">
      <c r="A85" s="74" t="s">
        <v>36</v>
      </c>
      <c r="B85" s="59" t="s">
        <v>100</v>
      </c>
      <c r="C85" s="60">
        <v>135</v>
      </c>
      <c r="D85" s="60">
        <v>16</v>
      </c>
      <c r="E85" s="76">
        <f>C85-D85</f>
        <v>119</v>
      </c>
      <c r="F85" s="68">
        <f t="shared" ref="F85" si="868">IF(D85&lt;=$K$6,D85,IF(E85&gt;=$D$6-$K$6,$K$6,IF($D$6&lt;=C85,$D$6-E85,C85-E85)))</f>
        <v>8</v>
      </c>
      <c r="G85" s="49">
        <f t="shared" ref="G85" si="869">IF(D85&gt;0,D85/F85,"")</f>
        <v>2</v>
      </c>
      <c r="H85" s="85">
        <f t="shared" ca="1" si="865"/>
        <v>1.9881698432469073</v>
      </c>
      <c r="I85" s="58"/>
      <c r="J85" s="68">
        <f t="shared" ca="1" si="866"/>
        <v>2</v>
      </c>
      <c r="K85" s="69">
        <f t="shared" ref="K85:AH85" ca="1" si="870">IF(K$12&lt;=$F85,ROUNDUP($H85+J$12*$G85,0),"")</f>
        <v>4</v>
      </c>
      <c r="L85" s="69">
        <f t="shared" ca="1" si="870"/>
        <v>6</v>
      </c>
      <c r="M85" s="69">
        <f t="shared" ca="1" si="870"/>
        <v>8</v>
      </c>
      <c r="N85" s="69">
        <f t="shared" ca="1" si="870"/>
        <v>10</v>
      </c>
      <c r="O85" s="69">
        <f t="shared" ca="1" si="870"/>
        <v>12</v>
      </c>
      <c r="P85" s="69">
        <f t="shared" ca="1" si="870"/>
        <v>14</v>
      </c>
      <c r="Q85" s="69">
        <f t="shared" ca="1" si="870"/>
        <v>16</v>
      </c>
      <c r="R85" s="69" t="str">
        <f t="shared" si="870"/>
        <v/>
      </c>
      <c r="S85" s="69" t="str">
        <f t="shared" si="870"/>
        <v/>
      </c>
      <c r="T85" s="69" t="str">
        <f t="shared" si="870"/>
        <v/>
      </c>
      <c r="U85" s="69" t="str">
        <f t="shared" si="870"/>
        <v/>
      </c>
      <c r="V85" s="69" t="str">
        <f t="shared" si="870"/>
        <v/>
      </c>
      <c r="W85" s="69" t="str">
        <f t="shared" si="870"/>
        <v/>
      </c>
      <c r="X85" s="69" t="str">
        <f t="shared" si="870"/>
        <v/>
      </c>
      <c r="Y85" s="69" t="str">
        <f t="shared" si="870"/>
        <v/>
      </c>
      <c r="Z85" s="69" t="str">
        <f t="shared" si="870"/>
        <v/>
      </c>
      <c r="AA85" s="69" t="str">
        <f t="shared" si="870"/>
        <v/>
      </c>
      <c r="AB85" s="69" t="str">
        <f t="shared" si="870"/>
        <v/>
      </c>
      <c r="AC85" s="69" t="str">
        <f t="shared" si="870"/>
        <v/>
      </c>
      <c r="AD85" s="69" t="str">
        <f t="shared" si="870"/>
        <v/>
      </c>
      <c r="AE85" s="69" t="str">
        <f t="shared" si="870"/>
        <v/>
      </c>
      <c r="AF85" s="69" t="str">
        <f t="shared" si="870"/>
        <v/>
      </c>
      <c r="AG85" s="69" t="str">
        <f t="shared" si="870"/>
        <v/>
      </c>
      <c r="AH85" s="70" t="str">
        <f t="shared" si="870"/>
        <v/>
      </c>
      <c r="AJ85" s="186">
        <f t="shared" ca="1" si="794"/>
        <v>0.41364656044427472</v>
      </c>
      <c r="AL85" s="152">
        <f t="shared" ca="1" si="795"/>
        <v>1</v>
      </c>
      <c r="AM85" s="148">
        <f t="shared" ref="AM85" ca="1" si="871">IF((IF(AM$12&lt;=($AH$6*$D$6),ROUNDUP($AJ85+(AL$12*$AO$6),0),""))&lt;=($F85+$F86),(IF(AM$12&lt;=($AH$6*$D$6),ROUNDUP($AJ85+(AL$12*$AO$6),0),"")),"")</f>
        <v>3</v>
      </c>
      <c r="AN85" s="148">
        <f t="shared" ref="AN85" ca="1" si="872">IF((IF(AN$12&lt;=($AH$6*$D$6),ROUNDUP($AJ85+(AM$12*$AO$6),0),""))&lt;=($F85+$F86),(IF(AN$12&lt;=($AH$6*$D$6),ROUNDUP($AJ85+(AM$12*$AO$6),0),"")),"")</f>
        <v>5</v>
      </c>
      <c r="AO85" s="148">
        <f t="shared" ref="AO85" ca="1" si="873">IF((IF(AO$12&lt;=($AH$6*$D$6),ROUNDUP($AJ85+(AN$12*$AO$6),0),""))&lt;=($F85+$F86),(IF(AO$12&lt;=($AH$6*$D$6),ROUNDUP($AJ85+(AN$12*$AO$6),0),"")),"")</f>
        <v>7</v>
      </c>
      <c r="AP85" s="148">
        <f t="shared" ref="AP85" ca="1" si="874">IF((IF(AP$12&lt;=($AH$6*$D$6),ROUNDUP($AJ85+(AO$12*$AO$6),0),""))&lt;=($F85+$F86),(IF(AP$12&lt;=($AH$6*$D$6),ROUNDUP($AJ85+(AO$12*$AO$6),0),"")),"")</f>
        <v>9</v>
      </c>
      <c r="AQ85" s="148">
        <f t="shared" ref="AQ85" ca="1" si="875">IF((IF(AQ$12&lt;=($AH$6*$D$6),ROUNDUP($AJ85+(AP$12*$AO$6),0),""))&lt;=($F85+$F86),(IF(AQ$12&lt;=($AH$6*$D$6),ROUNDUP($AJ85+(AP$12*$AO$6),0),"")),"")</f>
        <v>11</v>
      </c>
      <c r="AR85" s="148">
        <f t="shared" ref="AR85" ca="1" si="876">IF((IF(AR$12&lt;=($AH$6*$D$6),ROUNDUP($AJ85+(AQ$12*$AO$6),0),""))&lt;=($F85+$F86),(IF(AR$12&lt;=($AH$6*$D$6),ROUNDUP($AJ85+(AQ$12*$AO$6),0),"")),"")</f>
        <v>13</v>
      </c>
      <c r="AS85" s="148">
        <f t="shared" ref="AS85" ca="1" si="877">IF((IF(AS$12&lt;=($AH$6*$D$6),ROUNDUP($AJ85+(AR$12*$AO$6),0),""))&lt;=($F85+$F86),(IF(AS$12&lt;=($AH$6*$D$6),ROUNDUP($AJ85+(AR$12*$AO$6),0),"")),"")</f>
        <v>15</v>
      </c>
      <c r="AT85" s="148">
        <f t="shared" ref="AT85" ca="1" si="878">IF((IF(AT$12&lt;=($AH$6*$D$6),ROUNDUP($AJ85+(AS$12*$AO$6),0),""))&lt;=($F85+$F86),(IF(AT$12&lt;=($AH$6*$D$6),ROUNDUP($AJ85+(AS$12*$AO$6),0),"")),"")</f>
        <v>17</v>
      </c>
      <c r="AU85" s="148">
        <f t="shared" ref="AU85" ca="1" si="879">IF((IF(AU$12&lt;=($AH$6*$D$6),ROUNDUP($AJ85+(AT$12*$AO$6),0),""))&lt;=($F85+$F86),(IF(AU$12&lt;=($AH$6*$D$6),ROUNDUP($AJ85+(AT$12*$AO$6),0),"")),"")</f>
        <v>19</v>
      </c>
      <c r="AV85" s="148" t="str">
        <f t="shared" ref="AV85" si="880">IF((IF(AV$12&lt;=($AH$6*$D$6),ROUNDUP($AJ85+(AU$12*$AO$6),0),""))&lt;=($F85+$F86),(IF(AV$12&lt;=($AH$6*$D$6),ROUNDUP($AJ85+(AU$12*$AO$6),0),"")),"")</f>
        <v/>
      </c>
      <c r="AW85" s="148" t="str">
        <f t="shared" ref="AW85" si="881">IF((IF(AW$12&lt;=($AH$6*$D$6),ROUNDUP($AJ85+(AV$12*$AO$6),0),""))&lt;=($F85+$F86),(IF(AW$12&lt;=($AH$6*$D$6),ROUNDUP($AJ85+(AV$12*$AO$6),0),"")),"")</f>
        <v/>
      </c>
      <c r="AX85" s="148" t="str">
        <f t="shared" ref="AX85" si="882">IF((IF(AX$12&lt;=($AH$6*$D$6),ROUNDUP($AJ85+(AW$12*$AO$6),0),""))&lt;=($F85+$F86),(IF(AX$12&lt;=($AH$6*$D$6),ROUNDUP($AJ85+(AW$12*$AO$6),0),"")),"")</f>
        <v/>
      </c>
      <c r="AY85" s="148" t="str">
        <f t="shared" ref="AY85" si="883">IF((IF(AY$12&lt;=($AH$6*$D$6),ROUNDUP($AJ85+(AX$12*$AO$6),0),""))&lt;=($F85+$F86),(IF(AY$12&lt;=($AH$6*$D$6),ROUNDUP($AJ85+(AX$12*$AO$6),0),"")),"")</f>
        <v/>
      </c>
      <c r="AZ85" s="150" t="str">
        <f t="shared" ref="AZ85" si="884">IF((IF(AZ$12&lt;=($AH$6*$D$6),ROUNDUP($AJ85+(AY$12*$AO$6),0),""))&lt;=($F85+$F86),(IF(AZ$12&lt;=($AH$6*$D$6),ROUNDUP($AJ85+(AY$12*$AO$6),0),"")),"")</f>
        <v/>
      </c>
      <c r="BB85" s="186">
        <f t="shared" ref="BB85" ca="1" si="885">IF(C85&gt;=$D$6,RAND()*$AO$7,RAND()*C85/$AH$7)</f>
        <v>0.86832394363791776</v>
      </c>
      <c r="BD85" s="152">
        <f t="shared" ca="1" si="859"/>
        <v>1</v>
      </c>
      <c r="BE85" s="193">
        <f t="shared" ref="BE85" ca="1" si="886">IF($C85&gt;=$AH$7,(IF(BE$12&lt;=$AH$7,ROUNDUP($BB85+(BD$12*(($F85+$F86)/$AH$7)),0),"")),(IF(BE$12&lt;=$C85,BE$12,"")))</f>
        <v>5</v>
      </c>
      <c r="BF85" s="193">
        <f t="shared" ref="BF85" ca="1" si="887">IF($C85&gt;=$AH$7,(IF(BF$12&lt;=$AH$7,ROUNDUP($BB85+(BE$12*(($F85+$F86)/$AH$7)),0),"")),(IF(BF$12&lt;=$C85,BF$12,"")))</f>
        <v>9</v>
      </c>
      <c r="BG85" s="193">
        <f t="shared" ref="BG85" ca="1" si="888">IF($C85&gt;=$AH$7,(IF(BG$12&lt;=$AH$7,ROUNDUP($BB85+(BF$12*(($F85+$F86)/$AH$7)),0),"")),(IF(BG$12&lt;=$C85,BG$12,"")))</f>
        <v>13</v>
      </c>
      <c r="BH85" s="195">
        <f t="shared" ref="BH85" ca="1" si="889">IF($C85&gt;=$AH$7,(IF(BH$12&lt;=$AH$7,ROUNDUP($BB85+(BG$12*(($F85+$F86)/$AH$7)),0),"")),(IF(BH$12&lt;=$C85,BH$12,"")))</f>
        <v>17</v>
      </c>
    </row>
    <row r="86" spans="1:60" s="18" customFormat="1" x14ac:dyDescent="0.25">
      <c r="A86" s="74" t="s">
        <v>36</v>
      </c>
      <c r="B86" s="59" t="s">
        <v>101</v>
      </c>
      <c r="C86" s="76">
        <f>C85</f>
        <v>135</v>
      </c>
      <c r="D86" s="76">
        <f>D85</f>
        <v>16</v>
      </c>
      <c r="E86" s="76">
        <f>E85</f>
        <v>119</v>
      </c>
      <c r="F86" s="68">
        <f t="shared" si="788"/>
        <v>12</v>
      </c>
      <c r="G86" s="49">
        <f t="shared" ref="G86" si="890">IF(E86&gt;0,E86/F86,"")</f>
        <v>9.9166666666666661</v>
      </c>
      <c r="H86" s="85">
        <f t="shared" ca="1" si="865"/>
        <v>1.8182786005716258</v>
      </c>
      <c r="I86" s="58"/>
      <c r="J86" s="68">
        <f t="shared" ca="1" si="866"/>
        <v>2</v>
      </c>
      <c r="K86" s="69">
        <f t="shared" ref="K86:AH86" ca="1" si="891">IF(K$12&lt;=$F86,ROUNDUP($H86+J$12*$G86,0),"")</f>
        <v>12</v>
      </c>
      <c r="L86" s="69">
        <f t="shared" ca="1" si="891"/>
        <v>22</v>
      </c>
      <c r="M86" s="69">
        <f t="shared" ca="1" si="891"/>
        <v>32</v>
      </c>
      <c r="N86" s="69">
        <f t="shared" ca="1" si="891"/>
        <v>42</v>
      </c>
      <c r="O86" s="69">
        <f t="shared" ca="1" si="891"/>
        <v>52</v>
      </c>
      <c r="P86" s="69">
        <f t="shared" ca="1" si="891"/>
        <v>62</v>
      </c>
      <c r="Q86" s="69">
        <f t="shared" ca="1" si="891"/>
        <v>72</v>
      </c>
      <c r="R86" s="69">
        <f t="shared" ca="1" si="891"/>
        <v>82</v>
      </c>
      <c r="S86" s="69">
        <f t="shared" ca="1" si="891"/>
        <v>92</v>
      </c>
      <c r="T86" s="69">
        <f t="shared" ca="1" si="891"/>
        <v>101</v>
      </c>
      <c r="U86" s="69">
        <f t="shared" ca="1" si="891"/>
        <v>111</v>
      </c>
      <c r="V86" s="69" t="str">
        <f t="shared" si="891"/>
        <v/>
      </c>
      <c r="W86" s="69" t="str">
        <f t="shared" si="891"/>
        <v/>
      </c>
      <c r="X86" s="69" t="str">
        <f t="shared" si="891"/>
        <v/>
      </c>
      <c r="Y86" s="69" t="str">
        <f t="shared" si="891"/>
        <v/>
      </c>
      <c r="Z86" s="69" t="str">
        <f t="shared" si="891"/>
        <v/>
      </c>
      <c r="AA86" s="69" t="str">
        <f t="shared" si="891"/>
        <v/>
      </c>
      <c r="AB86" s="69" t="str">
        <f t="shared" si="891"/>
        <v/>
      </c>
      <c r="AC86" s="69" t="str">
        <f t="shared" si="891"/>
        <v/>
      </c>
      <c r="AD86" s="69" t="str">
        <f t="shared" si="891"/>
        <v/>
      </c>
      <c r="AE86" s="69" t="str">
        <f t="shared" si="891"/>
        <v/>
      </c>
      <c r="AF86" s="69" t="str">
        <f t="shared" si="891"/>
        <v/>
      </c>
      <c r="AG86" s="69" t="str">
        <f t="shared" si="891"/>
        <v/>
      </c>
      <c r="AH86" s="70" t="str">
        <f t="shared" si="891"/>
        <v/>
      </c>
      <c r="AJ86" s="186"/>
      <c r="AL86" s="152"/>
      <c r="AM86" s="148"/>
      <c r="AN86" s="148"/>
      <c r="AO86" s="148"/>
      <c r="AP86" s="148"/>
      <c r="AQ86" s="148"/>
      <c r="AR86" s="148"/>
      <c r="AS86" s="148"/>
      <c r="AT86" s="148"/>
      <c r="AU86" s="148"/>
      <c r="AV86" s="148"/>
      <c r="AW86" s="148"/>
      <c r="AX86" s="148"/>
      <c r="AY86" s="148"/>
      <c r="AZ86" s="150"/>
      <c r="BB86" s="186"/>
      <c r="BD86" s="152"/>
      <c r="BE86" s="193"/>
      <c r="BF86" s="193"/>
      <c r="BG86" s="193"/>
      <c r="BH86" s="195"/>
    </row>
    <row r="87" spans="1:60" s="18" customFormat="1" x14ac:dyDescent="0.25">
      <c r="A87" s="74" t="s">
        <v>37</v>
      </c>
      <c r="B87" s="59" t="s">
        <v>100</v>
      </c>
      <c r="C87" s="60">
        <v>115</v>
      </c>
      <c r="D87" s="60">
        <v>16</v>
      </c>
      <c r="E87" s="76">
        <f>C87-D87</f>
        <v>99</v>
      </c>
      <c r="F87" s="68">
        <f t="shared" ref="F87" si="892">IF(D87&lt;=$K$6,D87,IF(E87&gt;=$D$6-$K$6,$K$6,IF($D$6&lt;=C87,$D$6-E87,C87-E87)))</f>
        <v>8</v>
      </c>
      <c r="G87" s="49">
        <f t="shared" ref="G87" si="893">IF(D87&gt;0,D87/F87,"")</f>
        <v>2</v>
      </c>
      <c r="H87" s="85">
        <f t="shared" ca="1" si="865"/>
        <v>1.8802016300471402E-2</v>
      </c>
      <c r="I87" s="58"/>
      <c r="J87" s="68">
        <f t="shared" ca="1" si="866"/>
        <v>1</v>
      </c>
      <c r="K87" s="69">
        <f t="shared" ref="K87:AH87" ca="1" si="894">IF(K$12&lt;=$F87,ROUNDUP($H87+J$12*$G87,0),"")</f>
        <v>3</v>
      </c>
      <c r="L87" s="69">
        <f t="shared" ca="1" si="894"/>
        <v>5</v>
      </c>
      <c r="M87" s="69">
        <f t="shared" ca="1" si="894"/>
        <v>7</v>
      </c>
      <c r="N87" s="69">
        <f t="shared" ca="1" si="894"/>
        <v>9</v>
      </c>
      <c r="O87" s="69">
        <f t="shared" ca="1" si="894"/>
        <v>11</v>
      </c>
      <c r="P87" s="69">
        <f t="shared" ca="1" si="894"/>
        <v>13</v>
      </c>
      <c r="Q87" s="69">
        <f t="shared" ca="1" si="894"/>
        <v>15</v>
      </c>
      <c r="R87" s="69" t="str">
        <f t="shared" si="894"/>
        <v/>
      </c>
      <c r="S87" s="69" t="str">
        <f t="shared" si="894"/>
        <v/>
      </c>
      <c r="T87" s="69" t="str">
        <f t="shared" si="894"/>
        <v/>
      </c>
      <c r="U87" s="69" t="str">
        <f t="shared" si="894"/>
        <v/>
      </c>
      <c r="V87" s="69" t="str">
        <f t="shared" si="894"/>
        <v/>
      </c>
      <c r="W87" s="69" t="str">
        <f t="shared" si="894"/>
        <v/>
      </c>
      <c r="X87" s="69" t="str">
        <f t="shared" si="894"/>
        <v/>
      </c>
      <c r="Y87" s="69" t="str">
        <f t="shared" si="894"/>
        <v/>
      </c>
      <c r="Z87" s="69" t="str">
        <f t="shared" si="894"/>
        <v/>
      </c>
      <c r="AA87" s="69" t="str">
        <f t="shared" si="894"/>
        <v/>
      </c>
      <c r="AB87" s="69" t="str">
        <f t="shared" si="894"/>
        <v/>
      </c>
      <c r="AC87" s="69" t="str">
        <f t="shared" si="894"/>
        <v/>
      </c>
      <c r="AD87" s="69" t="str">
        <f t="shared" si="894"/>
        <v/>
      </c>
      <c r="AE87" s="69" t="str">
        <f t="shared" si="894"/>
        <v/>
      </c>
      <c r="AF87" s="69" t="str">
        <f t="shared" si="894"/>
        <v/>
      </c>
      <c r="AG87" s="69" t="str">
        <f t="shared" si="894"/>
        <v/>
      </c>
      <c r="AH87" s="70" t="str">
        <f t="shared" si="894"/>
        <v/>
      </c>
      <c r="AJ87" s="186">
        <f t="shared" ca="1" si="794"/>
        <v>1.7222944303395122</v>
      </c>
      <c r="AL87" s="152">
        <f t="shared" ca="1" si="795"/>
        <v>2</v>
      </c>
      <c r="AM87" s="148">
        <f t="shared" ref="AM87" ca="1" si="895">IF((IF(AM$12&lt;=($AH$6*$D$6),ROUNDUP($AJ87+(AL$12*$AO$6),0),""))&lt;=($F87+$F88),(IF(AM$12&lt;=($AH$6*$D$6),ROUNDUP($AJ87+(AL$12*$AO$6),0),"")),"")</f>
        <v>4</v>
      </c>
      <c r="AN87" s="148">
        <f t="shared" ref="AN87" ca="1" si="896">IF((IF(AN$12&lt;=($AH$6*$D$6),ROUNDUP($AJ87+(AM$12*$AO$6),0),""))&lt;=($F87+$F88),(IF(AN$12&lt;=($AH$6*$D$6),ROUNDUP($AJ87+(AM$12*$AO$6),0),"")),"")</f>
        <v>6</v>
      </c>
      <c r="AO87" s="148">
        <f t="shared" ref="AO87" ca="1" si="897">IF((IF(AO$12&lt;=($AH$6*$D$6),ROUNDUP($AJ87+(AN$12*$AO$6),0),""))&lt;=($F87+$F88),(IF(AO$12&lt;=($AH$6*$D$6),ROUNDUP($AJ87+(AN$12*$AO$6),0),"")),"")</f>
        <v>8</v>
      </c>
      <c r="AP87" s="148">
        <f t="shared" ref="AP87" ca="1" si="898">IF((IF(AP$12&lt;=($AH$6*$D$6),ROUNDUP($AJ87+(AO$12*$AO$6),0),""))&lt;=($F87+$F88),(IF(AP$12&lt;=($AH$6*$D$6),ROUNDUP($AJ87+(AO$12*$AO$6),0),"")),"")</f>
        <v>10</v>
      </c>
      <c r="AQ87" s="148">
        <f t="shared" ref="AQ87" ca="1" si="899">IF((IF(AQ$12&lt;=($AH$6*$D$6),ROUNDUP($AJ87+(AP$12*$AO$6),0),""))&lt;=($F87+$F88),(IF(AQ$12&lt;=($AH$6*$D$6),ROUNDUP($AJ87+(AP$12*$AO$6),0),"")),"")</f>
        <v>12</v>
      </c>
      <c r="AR87" s="148">
        <f t="shared" ref="AR87" ca="1" si="900">IF((IF(AR$12&lt;=($AH$6*$D$6),ROUNDUP($AJ87+(AQ$12*$AO$6),0),""))&lt;=($F87+$F88),(IF(AR$12&lt;=($AH$6*$D$6),ROUNDUP($AJ87+(AQ$12*$AO$6),0),"")),"")</f>
        <v>14</v>
      </c>
      <c r="AS87" s="148">
        <f t="shared" ref="AS87" ca="1" si="901">IF((IF(AS$12&lt;=($AH$6*$D$6),ROUNDUP($AJ87+(AR$12*$AO$6),0),""))&lt;=($F87+$F88),(IF(AS$12&lt;=($AH$6*$D$6),ROUNDUP($AJ87+(AR$12*$AO$6),0),"")),"")</f>
        <v>16</v>
      </c>
      <c r="AT87" s="148">
        <f t="shared" ref="AT87" ca="1" si="902">IF((IF(AT$12&lt;=($AH$6*$D$6),ROUNDUP($AJ87+(AS$12*$AO$6),0),""))&lt;=($F87+$F88),(IF(AT$12&lt;=($AH$6*$D$6),ROUNDUP($AJ87+(AS$12*$AO$6),0),"")),"")</f>
        <v>18</v>
      </c>
      <c r="AU87" s="148">
        <f t="shared" ref="AU87" ca="1" si="903">IF((IF(AU$12&lt;=($AH$6*$D$6),ROUNDUP($AJ87+(AT$12*$AO$6),0),""))&lt;=($F87+$F88),(IF(AU$12&lt;=($AH$6*$D$6),ROUNDUP($AJ87+(AT$12*$AO$6),0),"")),"")</f>
        <v>20</v>
      </c>
      <c r="AV87" s="148" t="str">
        <f t="shared" ref="AV87" si="904">IF((IF(AV$12&lt;=($AH$6*$D$6),ROUNDUP($AJ87+(AU$12*$AO$6),0),""))&lt;=($F87+$F88),(IF(AV$12&lt;=($AH$6*$D$6),ROUNDUP($AJ87+(AU$12*$AO$6),0),"")),"")</f>
        <v/>
      </c>
      <c r="AW87" s="148" t="str">
        <f t="shared" ref="AW87" si="905">IF((IF(AW$12&lt;=($AH$6*$D$6),ROUNDUP($AJ87+(AV$12*$AO$6),0),""))&lt;=($F87+$F88),(IF(AW$12&lt;=($AH$6*$D$6),ROUNDUP($AJ87+(AV$12*$AO$6),0),"")),"")</f>
        <v/>
      </c>
      <c r="AX87" s="148" t="str">
        <f t="shared" ref="AX87" si="906">IF((IF(AX$12&lt;=($AH$6*$D$6),ROUNDUP($AJ87+(AW$12*$AO$6),0),""))&lt;=($F87+$F88),(IF(AX$12&lt;=($AH$6*$D$6),ROUNDUP($AJ87+(AW$12*$AO$6),0),"")),"")</f>
        <v/>
      </c>
      <c r="AY87" s="148" t="str">
        <f t="shared" ref="AY87" si="907">IF((IF(AY$12&lt;=($AH$6*$D$6),ROUNDUP($AJ87+(AX$12*$AO$6),0),""))&lt;=($F87+$F88),(IF(AY$12&lt;=($AH$6*$D$6),ROUNDUP($AJ87+(AX$12*$AO$6),0),"")),"")</f>
        <v/>
      </c>
      <c r="AZ87" s="150" t="str">
        <f t="shared" ref="AZ87" si="908">IF((IF(AZ$12&lt;=($AH$6*$D$6),ROUNDUP($AJ87+(AY$12*$AO$6),0),""))&lt;=($F87+$F88),(IF(AZ$12&lt;=($AH$6*$D$6),ROUNDUP($AJ87+(AY$12*$AO$6),0),"")),"")</f>
        <v/>
      </c>
      <c r="BB87" s="186">
        <f t="shared" ref="BB87" ca="1" si="909">IF(C87&gt;=$D$6,RAND()*$AO$7,RAND()*C87/$AH$7)</f>
        <v>1.1724177975575119</v>
      </c>
      <c r="BD87" s="152">
        <f t="shared" ca="1" si="859"/>
        <v>2</v>
      </c>
      <c r="BE87" s="193">
        <f t="shared" ref="BE87" ca="1" si="910">IF($C87&gt;=$AH$7,(IF(BE$12&lt;=$AH$7,ROUNDUP($BB87+(BD$12*(($F87+$F88)/$AH$7)),0),"")),(IF(BE$12&lt;=$C87,BE$12,"")))</f>
        <v>6</v>
      </c>
      <c r="BF87" s="193">
        <f t="shared" ref="BF87" ca="1" si="911">IF($C87&gt;=$AH$7,(IF(BF$12&lt;=$AH$7,ROUNDUP($BB87+(BE$12*(($F87+$F88)/$AH$7)),0),"")),(IF(BF$12&lt;=$C87,BF$12,"")))</f>
        <v>10</v>
      </c>
      <c r="BG87" s="193">
        <f t="shared" ref="BG87" ca="1" si="912">IF($C87&gt;=$AH$7,(IF(BG$12&lt;=$AH$7,ROUNDUP($BB87+(BF$12*(($F87+$F88)/$AH$7)),0),"")),(IF(BG$12&lt;=$C87,BG$12,"")))</f>
        <v>14</v>
      </c>
      <c r="BH87" s="195">
        <f t="shared" ref="BH87" ca="1" si="913">IF($C87&gt;=$AH$7,(IF(BH$12&lt;=$AH$7,ROUNDUP($BB87+(BG$12*(($F87+$F88)/$AH$7)),0),"")),(IF(BH$12&lt;=$C87,BH$12,"")))</f>
        <v>18</v>
      </c>
    </row>
    <row r="88" spans="1:60" s="18" customFormat="1" x14ac:dyDescent="0.25">
      <c r="A88" s="74" t="s">
        <v>37</v>
      </c>
      <c r="B88" s="59" t="s">
        <v>101</v>
      </c>
      <c r="C88" s="76">
        <f>C87</f>
        <v>115</v>
      </c>
      <c r="D88" s="76">
        <f>D87</f>
        <v>16</v>
      </c>
      <c r="E88" s="76">
        <f>E87</f>
        <v>99</v>
      </c>
      <c r="F88" s="68">
        <f t="shared" si="788"/>
        <v>12</v>
      </c>
      <c r="G88" s="49">
        <f t="shared" ref="G88" si="914">IF(E88&gt;0,E88/F88,"")</f>
        <v>8.25</v>
      </c>
      <c r="H88" s="85">
        <f t="shared" ca="1" si="865"/>
        <v>6.4391576145403038</v>
      </c>
      <c r="I88" s="58"/>
      <c r="J88" s="68">
        <f t="shared" ca="1" si="866"/>
        <v>7</v>
      </c>
      <c r="K88" s="69">
        <f t="shared" ref="K88:AH88" ca="1" si="915">IF(K$12&lt;=$F88,ROUNDUP($H88+J$12*$G88,0),"")</f>
        <v>15</v>
      </c>
      <c r="L88" s="69">
        <f t="shared" ca="1" si="915"/>
        <v>23</v>
      </c>
      <c r="M88" s="69">
        <f t="shared" ca="1" si="915"/>
        <v>32</v>
      </c>
      <c r="N88" s="69">
        <f t="shared" ca="1" si="915"/>
        <v>40</v>
      </c>
      <c r="O88" s="69">
        <f t="shared" ca="1" si="915"/>
        <v>48</v>
      </c>
      <c r="P88" s="69">
        <f t="shared" ca="1" si="915"/>
        <v>56</v>
      </c>
      <c r="Q88" s="69">
        <f t="shared" ca="1" si="915"/>
        <v>65</v>
      </c>
      <c r="R88" s="69">
        <f t="shared" ca="1" si="915"/>
        <v>73</v>
      </c>
      <c r="S88" s="69">
        <f t="shared" ca="1" si="915"/>
        <v>81</v>
      </c>
      <c r="T88" s="69">
        <f t="shared" ca="1" si="915"/>
        <v>89</v>
      </c>
      <c r="U88" s="69">
        <f t="shared" ca="1" si="915"/>
        <v>98</v>
      </c>
      <c r="V88" s="69" t="str">
        <f t="shared" si="915"/>
        <v/>
      </c>
      <c r="W88" s="69" t="str">
        <f t="shared" si="915"/>
        <v/>
      </c>
      <c r="X88" s="69" t="str">
        <f t="shared" si="915"/>
        <v/>
      </c>
      <c r="Y88" s="69" t="str">
        <f t="shared" si="915"/>
        <v/>
      </c>
      <c r="Z88" s="69" t="str">
        <f t="shared" si="915"/>
        <v/>
      </c>
      <c r="AA88" s="69" t="str">
        <f t="shared" si="915"/>
        <v/>
      </c>
      <c r="AB88" s="69" t="str">
        <f t="shared" si="915"/>
        <v/>
      </c>
      <c r="AC88" s="69" t="str">
        <f t="shared" si="915"/>
        <v/>
      </c>
      <c r="AD88" s="69" t="str">
        <f t="shared" si="915"/>
        <v/>
      </c>
      <c r="AE88" s="69" t="str">
        <f t="shared" si="915"/>
        <v/>
      </c>
      <c r="AF88" s="69" t="str">
        <f t="shared" si="915"/>
        <v/>
      </c>
      <c r="AG88" s="69" t="str">
        <f t="shared" si="915"/>
        <v/>
      </c>
      <c r="AH88" s="70" t="str">
        <f t="shared" si="915"/>
        <v/>
      </c>
      <c r="AJ88" s="186"/>
      <c r="AL88" s="152"/>
      <c r="AM88" s="148"/>
      <c r="AN88" s="148"/>
      <c r="AO88" s="148"/>
      <c r="AP88" s="148"/>
      <c r="AQ88" s="148"/>
      <c r="AR88" s="148"/>
      <c r="AS88" s="148"/>
      <c r="AT88" s="148"/>
      <c r="AU88" s="148"/>
      <c r="AV88" s="148"/>
      <c r="AW88" s="148"/>
      <c r="AX88" s="148"/>
      <c r="AY88" s="148"/>
      <c r="AZ88" s="150"/>
      <c r="BB88" s="186"/>
      <c r="BD88" s="152"/>
      <c r="BE88" s="193"/>
      <c r="BF88" s="193"/>
      <c r="BG88" s="193"/>
      <c r="BH88" s="195"/>
    </row>
    <row r="89" spans="1:60" s="18" customFormat="1" x14ac:dyDescent="0.25">
      <c r="A89" s="74" t="s">
        <v>38</v>
      </c>
      <c r="B89" s="59" t="s">
        <v>100</v>
      </c>
      <c r="C89" s="60">
        <v>206</v>
      </c>
      <c r="D89" s="60">
        <v>19</v>
      </c>
      <c r="E89" s="76">
        <f>C89-D89</f>
        <v>187</v>
      </c>
      <c r="F89" s="68">
        <f t="shared" ref="F89" si="916">IF(D89&lt;=$K$6,D89,IF(E89&gt;=$D$6-$K$6,$K$6,IF($D$6&lt;=C89,$D$6-E89,C89-E89)))</f>
        <v>8</v>
      </c>
      <c r="G89" s="49">
        <f t="shared" ref="G89" si="917">IF(D89&gt;0,D89/F89,"")</f>
        <v>2.375</v>
      </c>
      <c r="H89" s="85">
        <f t="shared" ca="1" si="865"/>
        <v>1.0739992938394574</v>
      </c>
      <c r="I89" s="58"/>
      <c r="J89" s="68">
        <f t="shared" ca="1" si="866"/>
        <v>2</v>
      </c>
      <c r="K89" s="69">
        <f t="shared" ref="K89:AH89" ca="1" si="918">IF(K$12&lt;=$F89,ROUNDUP($H89+J$12*$G89,0),"")</f>
        <v>4</v>
      </c>
      <c r="L89" s="69">
        <f t="shared" ca="1" si="918"/>
        <v>6</v>
      </c>
      <c r="M89" s="69">
        <f t="shared" ca="1" si="918"/>
        <v>9</v>
      </c>
      <c r="N89" s="69">
        <f t="shared" ca="1" si="918"/>
        <v>11</v>
      </c>
      <c r="O89" s="69">
        <f t="shared" ca="1" si="918"/>
        <v>13</v>
      </c>
      <c r="P89" s="69">
        <f t="shared" ca="1" si="918"/>
        <v>16</v>
      </c>
      <c r="Q89" s="69">
        <f t="shared" ca="1" si="918"/>
        <v>18</v>
      </c>
      <c r="R89" s="69" t="str">
        <f t="shared" si="918"/>
        <v/>
      </c>
      <c r="S89" s="69" t="str">
        <f t="shared" si="918"/>
        <v/>
      </c>
      <c r="T89" s="69" t="str">
        <f t="shared" si="918"/>
        <v/>
      </c>
      <c r="U89" s="69" t="str">
        <f t="shared" si="918"/>
        <v/>
      </c>
      <c r="V89" s="69" t="str">
        <f t="shared" si="918"/>
        <v/>
      </c>
      <c r="W89" s="69" t="str">
        <f t="shared" si="918"/>
        <v/>
      </c>
      <c r="X89" s="69" t="str">
        <f t="shared" si="918"/>
        <v/>
      </c>
      <c r="Y89" s="69" t="str">
        <f t="shared" si="918"/>
        <v/>
      </c>
      <c r="Z89" s="69" t="str">
        <f t="shared" si="918"/>
        <v/>
      </c>
      <c r="AA89" s="69" t="str">
        <f t="shared" si="918"/>
        <v/>
      </c>
      <c r="AB89" s="69" t="str">
        <f t="shared" si="918"/>
        <v/>
      </c>
      <c r="AC89" s="69" t="str">
        <f t="shared" si="918"/>
        <v/>
      </c>
      <c r="AD89" s="69" t="str">
        <f t="shared" si="918"/>
        <v/>
      </c>
      <c r="AE89" s="69" t="str">
        <f t="shared" si="918"/>
        <v/>
      </c>
      <c r="AF89" s="69" t="str">
        <f t="shared" si="918"/>
        <v/>
      </c>
      <c r="AG89" s="69" t="str">
        <f t="shared" si="918"/>
        <v/>
      </c>
      <c r="AH89" s="70" t="str">
        <f t="shared" si="918"/>
        <v/>
      </c>
      <c r="AJ89" s="186">
        <f t="shared" ca="1" si="794"/>
        <v>1.4961710921878038</v>
      </c>
      <c r="AL89" s="152">
        <f t="shared" ca="1" si="795"/>
        <v>2</v>
      </c>
      <c r="AM89" s="148">
        <f t="shared" ref="AM89" ca="1" si="919">IF((IF(AM$12&lt;=($AH$6*$D$6),ROUNDUP($AJ89+(AL$12*$AO$6),0),""))&lt;=($F89+$F90),(IF(AM$12&lt;=($AH$6*$D$6),ROUNDUP($AJ89+(AL$12*$AO$6),0),"")),"")</f>
        <v>4</v>
      </c>
      <c r="AN89" s="148">
        <f t="shared" ref="AN89" ca="1" si="920">IF((IF(AN$12&lt;=($AH$6*$D$6),ROUNDUP($AJ89+(AM$12*$AO$6),0),""))&lt;=($F89+$F90),(IF(AN$12&lt;=($AH$6*$D$6),ROUNDUP($AJ89+(AM$12*$AO$6),0),"")),"")</f>
        <v>6</v>
      </c>
      <c r="AO89" s="148">
        <f t="shared" ref="AO89" ca="1" si="921">IF((IF(AO$12&lt;=($AH$6*$D$6),ROUNDUP($AJ89+(AN$12*$AO$6),0),""))&lt;=($F89+$F90),(IF(AO$12&lt;=($AH$6*$D$6),ROUNDUP($AJ89+(AN$12*$AO$6),0),"")),"")</f>
        <v>8</v>
      </c>
      <c r="AP89" s="148">
        <f t="shared" ref="AP89" ca="1" si="922">IF((IF(AP$12&lt;=($AH$6*$D$6),ROUNDUP($AJ89+(AO$12*$AO$6),0),""))&lt;=($F89+$F90),(IF(AP$12&lt;=($AH$6*$D$6),ROUNDUP($AJ89+(AO$12*$AO$6),0),"")),"")</f>
        <v>10</v>
      </c>
      <c r="AQ89" s="148">
        <f t="shared" ref="AQ89" ca="1" si="923">IF((IF(AQ$12&lt;=($AH$6*$D$6),ROUNDUP($AJ89+(AP$12*$AO$6),0),""))&lt;=($F89+$F90),(IF(AQ$12&lt;=($AH$6*$D$6),ROUNDUP($AJ89+(AP$12*$AO$6),0),"")),"")</f>
        <v>12</v>
      </c>
      <c r="AR89" s="148">
        <f t="shared" ref="AR89" ca="1" si="924">IF((IF(AR$12&lt;=($AH$6*$D$6),ROUNDUP($AJ89+(AQ$12*$AO$6),0),""))&lt;=($F89+$F90),(IF(AR$12&lt;=($AH$6*$D$6),ROUNDUP($AJ89+(AQ$12*$AO$6),0),"")),"")</f>
        <v>14</v>
      </c>
      <c r="AS89" s="148">
        <f t="shared" ref="AS89" ca="1" si="925">IF((IF(AS$12&lt;=($AH$6*$D$6),ROUNDUP($AJ89+(AR$12*$AO$6),0),""))&lt;=($F89+$F90),(IF(AS$12&lt;=($AH$6*$D$6),ROUNDUP($AJ89+(AR$12*$AO$6),0),"")),"")</f>
        <v>16</v>
      </c>
      <c r="AT89" s="148">
        <f t="shared" ref="AT89" ca="1" si="926">IF((IF(AT$12&lt;=($AH$6*$D$6),ROUNDUP($AJ89+(AS$12*$AO$6),0),""))&lt;=($F89+$F90),(IF(AT$12&lt;=($AH$6*$D$6),ROUNDUP($AJ89+(AS$12*$AO$6),0),"")),"")</f>
        <v>18</v>
      </c>
      <c r="AU89" s="148">
        <f t="shared" ref="AU89" ca="1" si="927">IF((IF(AU$12&lt;=($AH$6*$D$6),ROUNDUP($AJ89+(AT$12*$AO$6),0),""))&lt;=($F89+$F90),(IF(AU$12&lt;=($AH$6*$D$6),ROUNDUP($AJ89+(AT$12*$AO$6),0),"")),"")</f>
        <v>20</v>
      </c>
      <c r="AV89" s="148" t="str">
        <f t="shared" ref="AV89" si="928">IF((IF(AV$12&lt;=($AH$6*$D$6),ROUNDUP($AJ89+(AU$12*$AO$6),0),""))&lt;=($F89+$F90),(IF(AV$12&lt;=($AH$6*$D$6),ROUNDUP($AJ89+(AU$12*$AO$6),0),"")),"")</f>
        <v/>
      </c>
      <c r="AW89" s="148" t="str">
        <f t="shared" ref="AW89" si="929">IF((IF(AW$12&lt;=($AH$6*$D$6),ROUNDUP($AJ89+(AV$12*$AO$6),0),""))&lt;=($F89+$F90),(IF(AW$12&lt;=($AH$6*$D$6),ROUNDUP($AJ89+(AV$12*$AO$6),0),"")),"")</f>
        <v/>
      </c>
      <c r="AX89" s="148" t="str">
        <f t="shared" ref="AX89" si="930">IF((IF(AX$12&lt;=($AH$6*$D$6),ROUNDUP($AJ89+(AW$12*$AO$6),0),""))&lt;=($F89+$F90),(IF(AX$12&lt;=($AH$6*$D$6),ROUNDUP($AJ89+(AW$12*$AO$6),0),"")),"")</f>
        <v/>
      </c>
      <c r="AY89" s="148" t="str">
        <f t="shared" ref="AY89" si="931">IF((IF(AY$12&lt;=($AH$6*$D$6),ROUNDUP($AJ89+(AX$12*$AO$6),0),""))&lt;=($F89+$F90),(IF(AY$12&lt;=($AH$6*$D$6),ROUNDUP($AJ89+(AX$12*$AO$6),0),"")),"")</f>
        <v/>
      </c>
      <c r="AZ89" s="150" t="str">
        <f t="shared" ref="AZ89" si="932">IF((IF(AZ$12&lt;=($AH$6*$D$6),ROUNDUP($AJ89+(AY$12*$AO$6),0),""))&lt;=($F89+$F90),(IF(AZ$12&lt;=($AH$6*$D$6),ROUNDUP($AJ89+(AY$12*$AO$6),0),"")),"")</f>
        <v/>
      </c>
      <c r="BB89" s="186">
        <f t="shared" ref="BB89" ca="1" si="933">IF(C89&gt;=$D$6,RAND()*$AO$7,RAND()*C89/$AH$7)</f>
        <v>3.2700325910055321</v>
      </c>
      <c r="BD89" s="152">
        <f t="shared" ca="1" si="859"/>
        <v>4</v>
      </c>
      <c r="BE89" s="193">
        <f t="shared" ref="BE89" ca="1" si="934">IF($C89&gt;=$AH$7,(IF(BE$12&lt;=$AH$7,ROUNDUP($BB89+(BD$12*(($F89+$F90)/$AH$7)),0),"")),(IF(BE$12&lt;=$C89,BE$12,"")))</f>
        <v>8</v>
      </c>
      <c r="BF89" s="193">
        <f t="shared" ref="BF89" ca="1" si="935">IF($C89&gt;=$AH$7,(IF(BF$12&lt;=$AH$7,ROUNDUP($BB89+(BE$12*(($F89+$F90)/$AH$7)),0),"")),(IF(BF$12&lt;=$C89,BF$12,"")))</f>
        <v>12</v>
      </c>
      <c r="BG89" s="193">
        <f t="shared" ref="BG89" ca="1" si="936">IF($C89&gt;=$AH$7,(IF(BG$12&lt;=$AH$7,ROUNDUP($BB89+(BF$12*(($F89+$F90)/$AH$7)),0),"")),(IF(BG$12&lt;=$C89,BG$12,"")))</f>
        <v>16</v>
      </c>
      <c r="BH89" s="195">
        <f t="shared" ref="BH89" ca="1" si="937">IF($C89&gt;=$AH$7,(IF(BH$12&lt;=$AH$7,ROUNDUP($BB89+(BG$12*(($F89+$F90)/$AH$7)),0),"")),(IF(BH$12&lt;=$C89,BH$12,"")))</f>
        <v>20</v>
      </c>
    </row>
    <row r="90" spans="1:60" s="18" customFormat="1" x14ac:dyDescent="0.25">
      <c r="A90" s="74" t="s">
        <v>38</v>
      </c>
      <c r="B90" s="59" t="s">
        <v>101</v>
      </c>
      <c r="C90" s="76">
        <f>C89</f>
        <v>206</v>
      </c>
      <c r="D90" s="76">
        <f>D89</f>
        <v>19</v>
      </c>
      <c r="E90" s="76">
        <f>E89</f>
        <v>187</v>
      </c>
      <c r="F90" s="68">
        <f t="shared" si="788"/>
        <v>12</v>
      </c>
      <c r="G90" s="49">
        <f t="shared" ref="G90" si="938">IF(E90&gt;0,E90/F90,"")</f>
        <v>15.583333333333334</v>
      </c>
      <c r="H90" s="85">
        <f t="shared" ca="1" si="865"/>
        <v>0.38220748750037536</v>
      </c>
      <c r="I90" s="58"/>
      <c r="J90" s="68">
        <f t="shared" ca="1" si="866"/>
        <v>1</v>
      </c>
      <c r="K90" s="69">
        <f t="shared" ref="K90:AH90" ca="1" si="939">IF(K$12&lt;=$F90,ROUNDUP($H90+J$12*$G90,0),"")</f>
        <v>16</v>
      </c>
      <c r="L90" s="69">
        <f t="shared" ca="1" si="939"/>
        <v>32</v>
      </c>
      <c r="M90" s="69">
        <f t="shared" ca="1" si="939"/>
        <v>48</v>
      </c>
      <c r="N90" s="69">
        <f t="shared" ca="1" si="939"/>
        <v>63</v>
      </c>
      <c r="O90" s="69">
        <f t="shared" ca="1" si="939"/>
        <v>79</v>
      </c>
      <c r="P90" s="69">
        <f t="shared" ca="1" si="939"/>
        <v>94</v>
      </c>
      <c r="Q90" s="69">
        <f t="shared" ca="1" si="939"/>
        <v>110</v>
      </c>
      <c r="R90" s="69">
        <f t="shared" ca="1" si="939"/>
        <v>126</v>
      </c>
      <c r="S90" s="69">
        <f t="shared" ca="1" si="939"/>
        <v>141</v>
      </c>
      <c r="T90" s="69">
        <f t="shared" ca="1" si="939"/>
        <v>157</v>
      </c>
      <c r="U90" s="69">
        <f t="shared" ca="1" si="939"/>
        <v>172</v>
      </c>
      <c r="V90" s="69" t="str">
        <f t="shared" si="939"/>
        <v/>
      </c>
      <c r="W90" s="69" t="str">
        <f t="shared" si="939"/>
        <v/>
      </c>
      <c r="X90" s="69" t="str">
        <f t="shared" si="939"/>
        <v/>
      </c>
      <c r="Y90" s="69" t="str">
        <f t="shared" si="939"/>
        <v/>
      </c>
      <c r="Z90" s="69" t="str">
        <f t="shared" si="939"/>
        <v/>
      </c>
      <c r="AA90" s="69" t="str">
        <f t="shared" si="939"/>
        <v/>
      </c>
      <c r="AB90" s="69" t="str">
        <f t="shared" si="939"/>
        <v/>
      </c>
      <c r="AC90" s="69" t="str">
        <f t="shared" si="939"/>
        <v/>
      </c>
      <c r="AD90" s="69" t="str">
        <f t="shared" si="939"/>
        <v/>
      </c>
      <c r="AE90" s="69" t="str">
        <f t="shared" si="939"/>
        <v/>
      </c>
      <c r="AF90" s="69" t="str">
        <f t="shared" si="939"/>
        <v/>
      </c>
      <c r="AG90" s="69" t="str">
        <f t="shared" si="939"/>
        <v/>
      </c>
      <c r="AH90" s="70" t="str">
        <f t="shared" si="939"/>
        <v/>
      </c>
      <c r="AJ90" s="186"/>
      <c r="AL90" s="152"/>
      <c r="AM90" s="148"/>
      <c r="AN90" s="148"/>
      <c r="AO90" s="148"/>
      <c r="AP90" s="148"/>
      <c r="AQ90" s="148"/>
      <c r="AR90" s="148"/>
      <c r="AS90" s="148"/>
      <c r="AT90" s="148"/>
      <c r="AU90" s="148"/>
      <c r="AV90" s="148"/>
      <c r="AW90" s="148"/>
      <c r="AX90" s="148"/>
      <c r="AY90" s="148"/>
      <c r="AZ90" s="150"/>
      <c r="BB90" s="186"/>
      <c r="BD90" s="152"/>
      <c r="BE90" s="193"/>
      <c r="BF90" s="193"/>
      <c r="BG90" s="193"/>
      <c r="BH90" s="195"/>
    </row>
    <row r="91" spans="1:60" s="18" customFormat="1" x14ac:dyDescent="0.25">
      <c r="A91" s="74" t="s">
        <v>39</v>
      </c>
      <c r="B91" s="59" t="s">
        <v>100</v>
      </c>
      <c r="C91" s="60">
        <v>189</v>
      </c>
      <c r="D91" s="60">
        <v>22</v>
      </c>
      <c r="E91" s="76">
        <f>C91-D91</f>
        <v>167</v>
      </c>
      <c r="F91" s="68">
        <f t="shared" ref="F91" si="940">IF(D91&lt;=$K$6,D91,IF(E91&gt;=$D$6-$K$6,$K$6,IF($D$6&lt;=C91,$D$6-E91,C91-E91)))</f>
        <v>8</v>
      </c>
      <c r="G91" s="49">
        <f t="shared" ref="G91" si="941">IF(D91&gt;0,D91/F91,"")</f>
        <v>2.75</v>
      </c>
      <c r="H91" s="85">
        <f t="shared" ca="1" si="865"/>
        <v>2.4748291344167104</v>
      </c>
      <c r="I91" s="58"/>
      <c r="J91" s="68">
        <f t="shared" ca="1" si="866"/>
        <v>3</v>
      </c>
      <c r="K91" s="69">
        <f t="shared" ref="K91:AH91" ca="1" si="942">IF(K$12&lt;=$F91,ROUNDUP($H91+J$12*$G91,0),"")</f>
        <v>6</v>
      </c>
      <c r="L91" s="69">
        <f t="shared" ca="1" si="942"/>
        <v>8</v>
      </c>
      <c r="M91" s="69">
        <f t="shared" ca="1" si="942"/>
        <v>11</v>
      </c>
      <c r="N91" s="69">
        <f t="shared" ca="1" si="942"/>
        <v>14</v>
      </c>
      <c r="O91" s="69">
        <f t="shared" ca="1" si="942"/>
        <v>17</v>
      </c>
      <c r="P91" s="69">
        <f t="shared" ca="1" si="942"/>
        <v>19</v>
      </c>
      <c r="Q91" s="69">
        <f t="shared" ca="1" si="942"/>
        <v>22</v>
      </c>
      <c r="R91" s="69" t="str">
        <f t="shared" si="942"/>
        <v/>
      </c>
      <c r="S91" s="69" t="str">
        <f t="shared" si="942"/>
        <v/>
      </c>
      <c r="T91" s="69" t="str">
        <f t="shared" si="942"/>
        <v/>
      </c>
      <c r="U91" s="69" t="str">
        <f t="shared" si="942"/>
        <v/>
      </c>
      <c r="V91" s="69" t="str">
        <f t="shared" si="942"/>
        <v/>
      </c>
      <c r="W91" s="69" t="str">
        <f t="shared" si="942"/>
        <v/>
      </c>
      <c r="X91" s="69" t="str">
        <f t="shared" si="942"/>
        <v/>
      </c>
      <c r="Y91" s="69" t="str">
        <f t="shared" si="942"/>
        <v/>
      </c>
      <c r="Z91" s="69" t="str">
        <f t="shared" si="942"/>
        <v/>
      </c>
      <c r="AA91" s="69" t="str">
        <f t="shared" si="942"/>
        <v/>
      </c>
      <c r="AB91" s="69" t="str">
        <f t="shared" si="942"/>
        <v/>
      </c>
      <c r="AC91" s="69" t="str">
        <f t="shared" si="942"/>
        <v/>
      </c>
      <c r="AD91" s="69" t="str">
        <f t="shared" si="942"/>
        <v/>
      </c>
      <c r="AE91" s="69" t="str">
        <f t="shared" si="942"/>
        <v/>
      </c>
      <c r="AF91" s="69" t="str">
        <f t="shared" si="942"/>
        <v/>
      </c>
      <c r="AG91" s="69" t="str">
        <f t="shared" si="942"/>
        <v/>
      </c>
      <c r="AH91" s="70" t="str">
        <f t="shared" si="942"/>
        <v/>
      </c>
      <c r="AJ91" s="186">
        <f t="shared" ca="1" si="794"/>
        <v>0.8998363004166936</v>
      </c>
      <c r="AL91" s="152">
        <f t="shared" ca="1" si="795"/>
        <v>1</v>
      </c>
      <c r="AM91" s="148">
        <f t="shared" ref="AM91" ca="1" si="943">IF((IF(AM$12&lt;=($AH$6*$D$6),ROUNDUP($AJ91+(AL$12*$AO$6),0),""))&lt;=($F91+$F92),(IF(AM$12&lt;=($AH$6*$D$6),ROUNDUP($AJ91+(AL$12*$AO$6),0),"")),"")</f>
        <v>3</v>
      </c>
      <c r="AN91" s="148">
        <f t="shared" ref="AN91" ca="1" si="944">IF((IF(AN$12&lt;=($AH$6*$D$6),ROUNDUP($AJ91+(AM$12*$AO$6),0),""))&lt;=($F91+$F92),(IF(AN$12&lt;=($AH$6*$D$6),ROUNDUP($AJ91+(AM$12*$AO$6),0),"")),"")</f>
        <v>5</v>
      </c>
      <c r="AO91" s="148">
        <f t="shared" ref="AO91" ca="1" si="945">IF((IF(AO$12&lt;=($AH$6*$D$6),ROUNDUP($AJ91+(AN$12*$AO$6),0),""))&lt;=($F91+$F92),(IF(AO$12&lt;=($AH$6*$D$6),ROUNDUP($AJ91+(AN$12*$AO$6),0),"")),"")</f>
        <v>7</v>
      </c>
      <c r="AP91" s="148">
        <f t="shared" ref="AP91" ca="1" si="946">IF((IF(AP$12&lt;=($AH$6*$D$6),ROUNDUP($AJ91+(AO$12*$AO$6),0),""))&lt;=($F91+$F92),(IF(AP$12&lt;=($AH$6*$D$6),ROUNDUP($AJ91+(AO$12*$AO$6),0),"")),"")</f>
        <v>9</v>
      </c>
      <c r="AQ91" s="148">
        <f t="shared" ref="AQ91" ca="1" si="947">IF((IF(AQ$12&lt;=($AH$6*$D$6),ROUNDUP($AJ91+(AP$12*$AO$6),0),""))&lt;=($F91+$F92),(IF(AQ$12&lt;=($AH$6*$D$6),ROUNDUP($AJ91+(AP$12*$AO$6),0),"")),"")</f>
        <v>11</v>
      </c>
      <c r="AR91" s="148">
        <f t="shared" ref="AR91" ca="1" si="948">IF((IF(AR$12&lt;=($AH$6*$D$6),ROUNDUP($AJ91+(AQ$12*$AO$6),0),""))&lt;=($F91+$F92),(IF(AR$12&lt;=($AH$6*$D$6),ROUNDUP($AJ91+(AQ$12*$AO$6),0),"")),"")</f>
        <v>13</v>
      </c>
      <c r="AS91" s="148">
        <f t="shared" ref="AS91" ca="1" si="949">IF((IF(AS$12&lt;=($AH$6*$D$6),ROUNDUP($AJ91+(AR$12*$AO$6),0),""))&lt;=($F91+$F92),(IF(AS$12&lt;=($AH$6*$D$6),ROUNDUP($AJ91+(AR$12*$AO$6),0),"")),"")</f>
        <v>15</v>
      </c>
      <c r="AT91" s="148">
        <f t="shared" ref="AT91" ca="1" si="950">IF((IF(AT$12&lt;=($AH$6*$D$6),ROUNDUP($AJ91+(AS$12*$AO$6),0),""))&lt;=($F91+$F92),(IF(AT$12&lt;=($AH$6*$D$6),ROUNDUP($AJ91+(AS$12*$AO$6),0),"")),"")</f>
        <v>17</v>
      </c>
      <c r="AU91" s="148">
        <f t="shared" ref="AU91" ca="1" si="951">IF((IF(AU$12&lt;=($AH$6*$D$6),ROUNDUP($AJ91+(AT$12*$AO$6),0),""))&lt;=($F91+$F92),(IF(AU$12&lt;=($AH$6*$D$6),ROUNDUP($AJ91+(AT$12*$AO$6),0),"")),"")</f>
        <v>19</v>
      </c>
      <c r="AV91" s="148" t="str">
        <f t="shared" ref="AV91" si="952">IF((IF(AV$12&lt;=($AH$6*$D$6),ROUNDUP($AJ91+(AU$12*$AO$6),0),""))&lt;=($F91+$F92),(IF(AV$12&lt;=($AH$6*$D$6),ROUNDUP($AJ91+(AU$12*$AO$6),0),"")),"")</f>
        <v/>
      </c>
      <c r="AW91" s="148" t="str">
        <f t="shared" ref="AW91" si="953">IF((IF(AW$12&lt;=($AH$6*$D$6),ROUNDUP($AJ91+(AV$12*$AO$6),0),""))&lt;=($F91+$F92),(IF(AW$12&lt;=($AH$6*$D$6),ROUNDUP($AJ91+(AV$12*$AO$6),0),"")),"")</f>
        <v/>
      </c>
      <c r="AX91" s="148" t="str">
        <f t="shared" ref="AX91" si="954">IF((IF(AX$12&lt;=($AH$6*$D$6),ROUNDUP($AJ91+(AW$12*$AO$6),0),""))&lt;=($F91+$F92),(IF(AX$12&lt;=($AH$6*$D$6),ROUNDUP($AJ91+(AW$12*$AO$6),0),"")),"")</f>
        <v/>
      </c>
      <c r="AY91" s="148" t="str">
        <f t="shared" ref="AY91" si="955">IF((IF(AY$12&lt;=($AH$6*$D$6),ROUNDUP($AJ91+(AX$12*$AO$6),0),""))&lt;=($F91+$F92),(IF(AY$12&lt;=($AH$6*$D$6),ROUNDUP($AJ91+(AX$12*$AO$6),0),"")),"")</f>
        <v/>
      </c>
      <c r="AZ91" s="150" t="str">
        <f t="shared" ref="AZ91" si="956">IF((IF(AZ$12&lt;=($AH$6*$D$6),ROUNDUP($AJ91+(AY$12*$AO$6),0),""))&lt;=($F91+$F92),(IF(AZ$12&lt;=($AH$6*$D$6),ROUNDUP($AJ91+(AY$12*$AO$6),0),"")),"")</f>
        <v/>
      </c>
      <c r="BB91" s="186">
        <f t="shared" ref="BB91" ca="1" si="957">IF(C91&gt;=$D$6,RAND()*$AO$7,RAND()*C91/$AH$7)</f>
        <v>1.9026556082380157</v>
      </c>
      <c r="BD91" s="152">
        <f t="shared" ca="1" si="859"/>
        <v>2</v>
      </c>
      <c r="BE91" s="193">
        <f t="shared" ref="BE91" ca="1" si="958">IF($C91&gt;=$AH$7,(IF(BE$12&lt;=$AH$7,ROUNDUP($BB91+(BD$12*(($F91+$F92)/$AH$7)),0),"")),(IF(BE$12&lt;=$C91,BE$12,"")))</f>
        <v>6</v>
      </c>
      <c r="BF91" s="193">
        <f t="shared" ref="BF91" ca="1" si="959">IF($C91&gt;=$AH$7,(IF(BF$12&lt;=$AH$7,ROUNDUP($BB91+(BE$12*(($F91+$F92)/$AH$7)),0),"")),(IF(BF$12&lt;=$C91,BF$12,"")))</f>
        <v>10</v>
      </c>
      <c r="BG91" s="193">
        <f t="shared" ref="BG91" ca="1" si="960">IF($C91&gt;=$AH$7,(IF(BG$12&lt;=$AH$7,ROUNDUP($BB91+(BF$12*(($F91+$F92)/$AH$7)),0),"")),(IF(BG$12&lt;=$C91,BG$12,"")))</f>
        <v>14</v>
      </c>
      <c r="BH91" s="195">
        <f t="shared" ref="BH91" ca="1" si="961">IF($C91&gt;=$AH$7,(IF(BH$12&lt;=$AH$7,ROUNDUP($BB91+(BG$12*(($F91+$F92)/$AH$7)),0),"")),(IF(BH$12&lt;=$C91,BH$12,"")))</f>
        <v>18</v>
      </c>
    </row>
    <row r="92" spans="1:60" s="18" customFormat="1" x14ac:dyDescent="0.25">
      <c r="A92" s="74" t="s">
        <v>39</v>
      </c>
      <c r="B92" s="59" t="s">
        <v>101</v>
      </c>
      <c r="C92" s="76">
        <f>C91</f>
        <v>189</v>
      </c>
      <c r="D92" s="76">
        <f>D91</f>
        <v>22</v>
      </c>
      <c r="E92" s="76">
        <f>E91</f>
        <v>167</v>
      </c>
      <c r="F92" s="68">
        <f t="shared" si="788"/>
        <v>12</v>
      </c>
      <c r="G92" s="49">
        <f t="shared" ref="G92" si="962">IF(E92&gt;0,E92/F92,"")</f>
        <v>13.916666666666666</v>
      </c>
      <c r="H92" s="85">
        <f t="shared" ca="1" si="865"/>
        <v>6.5104547585345429</v>
      </c>
      <c r="I92" s="58"/>
      <c r="J92" s="68">
        <f t="shared" ca="1" si="866"/>
        <v>7</v>
      </c>
      <c r="K92" s="69">
        <f t="shared" ref="K92:AH92" ca="1" si="963">IF(K$12&lt;=$F92,ROUNDUP($H92+J$12*$G92,0),"")</f>
        <v>21</v>
      </c>
      <c r="L92" s="69">
        <f t="shared" ca="1" si="963"/>
        <v>35</v>
      </c>
      <c r="M92" s="69">
        <f t="shared" ca="1" si="963"/>
        <v>49</v>
      </c>
      <c r="N92" s="69">
        <f t="shared" ca="1" si="963"/>
        <v>63</v>
      </c>
      <c r="O92" s="69">
        <f t="shared" ca="1" si="963"/>
        <v>77</v>
      </c>
      <c r="P92" s="69">
        <f t="shared" ca="1" si="963"/>
        <v>91</v>
      </c>
      <c r="Q92" s="69">
        <f t="shared" ca="1" si="963"/>
        <v>104</v>
      </c>
      <c r="R92" s="69">
        <f t="shared" ca="1" si="963"/>
        <v>118</v>
      </c>
      <c r="S92" s="69">
        <f t="shared" ca="1" si="963"/>
        <v>132</v>
      </c>
      <c r="T92" s="69">
        <f t="shared" ca="1" si="963"/>
        <v>146</v>
      </c>
      <c r="U92" s="69">
        <f t="shared" ca="1" si="963"/>
        <v>160</v>
      </c>
      <c r="V92" s="69" t="str">
        <f t="shared" si="963"/>
        <v/>
      </c>
      <c r="W92" s="69" t="str">
        <f t="shared" si="963"/>
        <v/>
      </c>
      <c r="X92" s="69" t="str">
        <f t="shared" si="963"/>
        <v/>
      </c>
      <c r="Y92" s="69" t="str">
        <f t="shared" si="963"/>
        <v/>
      </c>
      <c r="Z92" s="69" t="str">
        <f t="shared" si="963"/>
        <v/>
      </c>
      <c r="AA92" s="69" t="str">
        <f t="shared" si="963"/>
        <v/>
      </c>
      <c r="AB92" s="69" t="str">
        <f t="shared" si="963"/>
        <v/>
      </c>
      <c r="AC92" s="69" t="str">
        <f t="shared" si="963"/>
        <v/>
      </c>
      <c r="AD92" s="69" t="str">
        <f t="shared" si="963"/>
        <v/>
      </c>
      <c r="AE92" s="69" t="str">
        <f t="shared" si="963"/>
        <v/>
      </c>
      <c r="AF92" s="69" t="str">
        <f t="shared" si="963"/>
        <v/>
      </c>
      <c r="AG92" s="69" t="str">
        <f t="shared" si="963"/>
        <v/>
      </c>
      <c r="AH92" s="70" t="str">
        <f t="shared" si="963"/>
        <v/>
      </c>
      <c r="AJ92" s="186"/>
      <c r="AL92" s="152"/>
      <c r="AM92" s="148"/>
      <c r="AN92" s="148"/>
      <c r="AO92" s="148"/>
      <c r="AP92" s="148"/>
      <c r="AQ92" s="148"/>
      <c r="AR92" s="148"/>
      <c r="AS92" s="148"/>
      <c r="AT92" s="148"/>
      <c r="AU92" s="148"/>
      <c r="AV92" s="148"/>
      <c r="AW92" s="148"/>
      <c r="AX92" s="148"/>
      <c r="AY92" s="148"/>
      <c r="AZ92" s="150"/>
      <c r="BB92" s="186"/>
      <c r="BD92" s="152"/>
      <c r="BE92" s="193"/>
      <c r="BF92" s="193"/>
      <c r="BG92" s="193"/>
      <c r="BH92" s="195"/>
    </row>
    <row r="93" spans="1:60" s="18" customFormat="1" x14ac:dyDescent="0.25">
      <c r="A93" s="74" t="s">
        <v>40</v>
      </c>
      <c r="B93" s="59" t="s">
        <v>100</v>
      </c>
      <c r="C93" s="60">
        <v>123</v>
      </c>
      <c r="D93" s="60">
        <v>7</v>
      </c>
      <c r="E93" s="76">
        <f>C93-D93</f>
        <v>116</v>
      </c>
      <c r="F93" s="68">
        <f t="shared" ref="F93" si="964">IF(D93&lt;=$K$6,D93,IF(E93&gt;=$D$6-$K$6,$K$6,IF($D$6&lt;=C93,$D$6-E93,C93-E93)))</f>
        <v>7</v>
      </c>
      <c r="G93" s="49">
        <f t="shared" ref="G93" si="965">IF(D93&gt;0,D93/F93,"")</f>
        <v>1</v>
      </c>
      <c r="H93" s="85">
        <f t="shared" ca="1" si="865"/>
        <v>0.51435035794765394</v>
      </c>
      <c r="I93" s="58"/>
      <c r="J93" s="68">
        <f t="shared" ca="1" si="866"/>
        <v>1</v>
      </c>
      <c r="K93" s="69">
        <f t="shared" ref="K93:AH93" ca="1" si="966">IF(K$12&lt;=$F93,ROUNDUP($H93+J$12*$G93,0),"")</f>
        <v>2</v>
      </c>
      <c r="L93" s="69">
        <f t="shared" ca="1" si="966"/>
        <v>3</v>
      </c>
      <c r="M93" s="69">
        <f t="shared" ca="1" si="966"/>
        <v>4</v>
      </c>
      <c r="N93" s="69">
        <f t="shared" ca="1" si="966"/>
        <v>5</v>
      </c>
      <c r="O93" s="69">
        <f t="shared" ca="1" si="966"/>
        <v>6</v>
      </c>
      <c r="P93" s="69">
        <f t="shared" ca="1" si="966"/>
        <v>7</v>
      </c>
      <c r="Q93" s="69" t="str">
        <f t="shared" si="966"/>
        <v/>
      </c>
      <c r="R93" s="69" t="str">
        <f t="shared" si="966"/>
        <v/>
      </c>
      <c r="S93" s="69" t="str">
        <f t="shared" si="966"/>
        <v/>
      </c>
      <c r="T93" s="69" t="str">
        <f t="shared" si="966"/>
        <v/>
      </c>
      <c r="U93" s="69" t="str">
        <f t="shared" si="966"/>
        <v/>
      </c>
      <c r="V93" s="69" t="str">
        <f t="shared" si="966"/>
        <v/>
      </c>
      <c r="W93" s="69" t="str">
        <f t="shared" si="966"/>
        <v/>
      </c>
      <c r="X93" s="69" t="str">
        <f t="shared" si="966"/>
        <v/>
      </c>
      <c r="Y93" s="69" t="str">
        <f t="shared" si="966"/>
        <v/>
      </c>
      <c r="Z93" s="69" t="str">
        <f t="shared" si="966"/>
        <v/>
      </c>
      <c r="AA93" s="69" t="str">
        <f t="shared" si="966"/>
        <v/>
      </c>
      <c r="AB93" s="69" t="str">
        <f t="shared" si="966"/>
        <v/>
      </c>
      <c r="AC93" s="69" t="str">
        <f t="shared" si="966"/>
        <v/>
      </c>
      <c r="AD93" s="69" t="str">
        <f t="shared" si="966"/>
        <v/>
      </c>
      <c r="AE93" s="69" t="str">
        <f t="shared" si="966"/>
        <v/>
      </c>
      <c r="AF93" s="69" t="str">
        <f t="shared" si="966"/>
        <v/>
      </c>
      <c r="AG93" s="69" t="str">
        <f t="shared" si="966"/>
        <v/>
      </c>
      <c r="AH93" s="70" t="str">
        <f t="shared" si="966"/>
        <v/>
      </c>
      <c r="AJ93" s="186">
        <f t="shared" ca="1" si="794"/>
        <v>0.56521303232133691</v>
      </c>
      <c r="AL93" s="152">
        <f t="shared" ca="1" si="795"/>
        <v>1</v>
      </c>
      <c r="AM93" s="148">
        <f t="shared" ref="AM93" ca="1" si="967">IF((IF(AM$12&lt;=($AH$6*$D$6),ROUNDUP($AJ93+(AL$12*$AO$6),0),""))&lt;=($F93+$F94),(IF(AM$12&lt;=($AH$6*$D$6),ROUNDUP($AJ93+(AL$12*$AO$6),0),"")),"")</f>
        <v>3</v>
      </c>
      <c r="AN93" s="148">
        <f t="shared" ref="AN93" ca="1" si="968">IF((IF(AN$12&lt;=($AH$6*$D$6),ROUNDUP($AJ93+(AM$12*$AO$6),0),""))&lt;=($F93+$F94),(IF(AN$12&lt;=($AH$6*$D$6),ROUNDUP($AJ93+(AM$12*$AO$6),0),"")),"")</f>
        <v>5</v>
      </c>
      <c r="AO93" s="148">
        <f t="shared" ref="AO93" ca="1" si="969">IF((IF(AO$12&lt;=($AH$6*$D$6),ROUNDUP($AJ93+(AN$12*$AO$6),0),""))&lt;=($F93+$F94),(IF(AO$12&lt;=($AH$6*$D$6),ROUNDUP($AJ93+(AN$12*$AO$6),0),"")),"")</f>
        <v>7</v>
      </c>
      <c r="AP93" s="148">
        <f t="shared" ref="AP93" ca="1" si="970">IF((IF(AP$12&lt;=($AH$6*$D$6),ROUNDUP($AJ93+(AO$12*$AO$6),0),""))&lt;=($F93+$F94),(IF(AP$12&lt;=($AH$6*$D$6),ROUNDUP($AJ93+(AO$12*$AO$6),0),"")),"")</f>
        <v>9</v>
      </c>
      <c r="AQ93" s="148">
        <f t="shared" ref="AQ93" ca="1" si="971">IF((IF(AQ$12&lt;=($AH$6*$D$6),ROUNDUP($AJ93+(AP$12*$AO$6),0),""))&lt;=($F93+$F94),(IF(AQ$12&lt;=($AH$6*$D$6),ROUNDUP($AJ93+(AP$12*$AO$6),0),"")),"")</f>
        <v>11</v>
      </c>
      <c r="AR93" s="148">
        <f t="shared" ref="AR93" ca="1" si="972">IF((IF(AR$12&lt;=($AH$6*$D$6),ROUNDUP($AJ93+(AQ$12*$AO$6),0),""))&lt;=($F93+$F94),(IF(AR$12&lt;=($AH$6*$D$6),ROUNDUP($AJ93+(AQ$12*$AO$6),0),"")),"")</f>
        <v>13</v>
      </c>
      <c r="AS93" s="148">
        <f t="shared" ref="AS93" ca="1" si="973">IF((IF(AS$12&lt;=($AH$6*$D$6),ROUNDUP($AJ93+(AR$12*$AO$6),0),""))&lt;=($F93+$F94),(IF(AS$12&lt;=($AH$6*$D$6),ROUNDUP($AJ93+(AR$12*$AO$6),0),"")),"")</f>
        <v>15</v>
      </c>
      <c r="AT93" s="148">
        <f t="shared" ref="AT93" ca="1" si="974">IF((IF(AT$12&lt;=($AH$6*$D$6),ROUNDUP($AJ93+(AS$12*$AO$6),0),""))&lt;=($F93+$F94),(IF(AT$12&lt;=($AH$6*$D$6),ROUNDUP($AJ93+(AS$12*$AO$6),0),"")),"")</f>
        <v>17</v>
      </c>
      <c r="AU93" s="148">
        <f t="shared" ref="AU93" ca="1" si="975">IF((IF(AU$12&lt;=($AH$6*$D$6),ROUNDUP($AJ93+(AT$12*$AO$6),0),""))&lt;=($F93+$F94),(IF(AU$12&lt;=($AH$6*$D$6),ROUNDUP($AJ93+(AT$12*$AO$6),0),"")),"")</f>
        <v>19</v>
      </c>
      <c r="AV93" s="148" t="str">
        <f t="shared" ref="AV93" si="976">IF((IF(AV$12&lt;=($AH$6*$D$6),ROUNDUP($AJ93+(AU$12*$AO$6),0),""))&lt;=($F93+$F94),(IF(AV$12&lt;=($AH$6*$D$6),ROUNDUP($AJ93+(AU$12*$AO$6),0),"")),"")</f>
        <v/>
      </c>
      <c r="AW93" s="148" t="str">
        <f t="shared" ref="AW93" si="977">IF((IF(AW$12&lt;=($AH$6*$D$6),ROUNDUP($AJ93+(AV$12*$AO$6),0),""))&lt;=($F93+$F94),(IF(AW$12&lt;=($AH$6*$D$6),ROUNDUP($AJ93+(AV$12*$AO$6),0),"")),"")</f>
        <v/>
      </c>
      <c r="AX93" s="148" t="str">
        <f t="shared" ref="AX93" si="978">IF((IF(AX$12&lt;=($AH$6*$D$6),ROUNDUP($AJ93+(AW$12*$AO$6),0),""))&lt;=($F93+$F94),(IF(AX$12&lt;=($AH$6*$D$6),ROUNDUP($AJ93+(AW$12*$AO$6),0),"")),"")</f>
        <v/>
      </c>
      <c r="AY93" s="148" t="str">
        <f t="shared" ref="AY93" si="979">IF((IF(AY$12&lt;=($AH$6*$D$6),ROUNDUP($AJ93+(AX$12*$AO$6),0),""))&lt;=($F93+$F94),(IF(AY$12&lt;=($AH$6*$D$6),ROUNDUP($AJ93+(AX$12*$AO$6),0),"")),"")</f>
        <v/>
      </c>
      <c r="AZ93" s="150" t="str">
        <f t="shared" ref="AZ93" si="980">IF((IF(AZ$12&lt;=($AH$6*$D$6),ROUNDUP($AJ93+(AY$12*$AO$6),0),""))&lt;=($F93+$F94),(IF(AZ$12&lt;=($AH$6*$D$6),ROUNDUP($AJ93+(AY$12*$AO$6),0),"")),"")</f>
        <v/>
      </c>
      <c r="BB93" s="186">
        <f t="shared" ref="BB93" ca="1" si="981">IF(C93&gt;=$D$6,RAND()*$AO$7,RAND()*C93/$AH$7)</f>
        <v>2.8452594559713114</v>
      </c>
      <c r="BD93" s="152">
        <f t="shared" ca="1" si="859"/>
        <v>3</v>
      </c>
      <c r="BE93" s="193">
        <f t="shared" ref="BE93" ca="1" si="982">IF($C93&gt;=$AH$7,(IF(BE$12&lt;=$AH$7,ROUNDUP($BB93+(BD$12*(($F93+$F94)/$AH$7)),0),"")),(IF(BE$12&lt;=$C93,BE$12,"")))</f>
        <v>7</v>
      </c>
      <c r="BF93" s="193">
        <f t="shared" ref="BF93" ca="1" si="983">IF($C93&gt;=$AH$7,(IF(BF$12&lt;=$AH$7,ROUNDUP($BB93+(BE$12*(($F93+$F94)/$AH$7)),0),"")),(IF(BF$12&lt;=$C93,BF$12,"")))</f>
        <v>11</v>
      </c>
      <c r="BG93" s="193">
        <f t="shared" ref="BG93" ca="1" si="984">IF($C93&gt;=$AH$7,(IF(BG$12&lt;=$AH$7,ROUNDUP($BB93+(BF$12*(($F93+$F94)/$AH$7)),0),"")),(IF(BG$12&lt;=$C93,BG$12,"")))</f>
        <v>15</v>
      </c>
      <c r="BH93" s="195">
        <f t="shared" ref="BH93" ca="1" si="985">IF($C93&gt;=$AH$7,(IF(BH$12&lt;=$AH$7,ROUNDUP($BB93+(BG$12*(($F93+$F94)/$AH$7)),0),"")),(IF(BH$12&lt;=$C93,BH$12,"")))</f>
        <v>19</v>
      </c>
    </row>
    <row r="94" spans="1:60" s="18" customFormat="1" x14ac:dyDescent="0.25">
      <c r="A94" s="74" t="s">
        <v>40</v>
      </c>
      <c r="B94" s="59" t="s">
        <v>101</v>
      </c>
      <c r="C94" s="76">
        <f>C93</f>
        <v>123</v>
      </c>
      <c r="D94" s="76">
        <f>D93</f>
        <v>7</v>
      </c>
      <c r="E94" s="76">
        <f>E93</f>
        <v>116</v>
      </c>
      <c r="F94" s="68">
        <f t="shared" si="788"/>
        <v>13</v>
      </c>
      <c r="G94" s="49">
        <f t="shared" ref="G94" si="986">IF(E94&gt;0,E94/F94,"")</f>
        <v>8.9230769230769234</v>
      </c>
      <c r="H94" s="85">
        <f t="shared" ca="1" si="865"/>
        <v>4.5535246706859942</v>
      </c>
      <c r="I94" s="58"/>
      <c r="J94" s="68">
        <f t="shared" ca="1" si="866"/>
        <v>5</v>
      </c>
      <c r="K94" s="69">
        <f t="shared" ref="K94:AH94" ca="1" si="987">IF(K$12&lt;=$F94,ROUNDUP($H94+J$12*$G94,0),"")</f>
        <v>14</v>
      </c>
      <c r="L94" s="69">
        <f t="shared" ca="1" si="987"/>
        <v>23</v>
      </c>
      <c r="M94" s="69">
        <f t="shared" ca="1" si="987"/>
        <v>32</v>
      </c>
      <c r="N94" s="69">
        <f t="shared" ca="1" si="987"/>
        <v>41</v>
      </c>
      <c r="O94" s="69">
        <f t="shared" ca="1" si="987"/>
        <v>50</v>
      </c>
      <c r="P94" s="69">
        <f t="shared" ca="1" si="987"/>
        <v>59</v>
      </c>
      <c r="Q94" s="69">
        <f t="shared" ca="1" si="987"/>
        <v>68</v>
      </c>
      <c r="R94" s="69">
        <f t="shared" ca="1" si="987"/>
        <v>76</v>
      </c>
      <c r="S94" s="69">
        <f t="shared" ca="1" si="987"/>
        <v>85</v>
      </c>
      <c r="T94" s="69">
        <f t="shared" ca="1" si="987"/>
        <v>94</v>
      </c>
      <c r="U94" s="69">
        <f t="shared" ca="1" si="987"/>
        <v>103</v>
      </c>
      <c r="V94" s="69">
        <f t="shared" ca="1" si="987"/>
        <v>112</v>
      </c>
      <c r="W94" s="69" t="str">
        <f t="shared" si="987"/>
        <v/>
      </c>
      <c r="X94" s="69" t="str">
        <f t="shared" si="987"/>
        <v/>
      </c>
      <c r="Y94" s="69" t="str">
        <f t="shared" si="987"/>
        <v/>
      </c>
      <c r="Z94" s="69" t="str">
        <f t="shared" si="987"/>
        <v/>
      </c>
      <c r="AA94" s="69" t="str">
        <f t="shared" si="987"/>
        <v/>
      </c>
      <c r="AB94" s="69" t="str">
        <f t="shared" si="987"/>
        <v/>
      </c>
      <c r="AC94" s="69" t="str">
        <f t="shared" si="987"/>
        <v/>
      </c>
      <c r="AD94" s="69" t="str">
        <f t="shared" si="987"/>
        <v/>
      </c>
      <c r="AE94" s="69" t="str">
        <f t="shared" si="987"/>
        <v/>
      </c>
      <c r="AF94" s="69" t="str">
        <f t="shared" si="987"/>
        <v/>
      </c>
      <c r="AG94" s="69" t="str">
        <f t="shared" si="987"/>
        <v/>
      </c>
      <c r="AH94" s="70" t="str">
        <f t="shared" si="987"/>
        <v/>
      </c>
      <c r="AJ94" s="186"/>
      <c r="AL94" s="152"/>
      <c r="AM94" s="148"/>
      <c r="AN94" s="148"/>
      <c r="AO94" s="148"/>
      <c r="AP94" s="148"/>
      <c r="AQ94" s="148"/>
      <c r="AR94" s="148"/>
      <c r="AS94" s="148"/>
      <c r="AT94" s="148"/>
      <c r="AU94" s="148"/>
      <c r="AV94" s="148"/>
      <c r="AW94" s="148"/>
      <c r="AX94" s="148"/>
      <c r="AY94" s="148"/>
      <c r="AZ94" s="150"/>
      <c r="BB94" s="186"/>
      <c r="BD94" s="152"/>
      <c r="BE94" s="193"/>
      <c r="BF94" s="193"/>
      <c r="BG94" s="193"/>
      <c r="BH94" s="195"/>
    </row>
    <row r="95" spans="1:60" s="18" customFormat="1" x14ac:dyDescent="0.25">
      <c r="A95" s="74" t="s">
        <v>41</v>
      </c>
      <c r="B95" s="59" t="s">
        <v>100</v>
      </c>
      <c r="C95" s="60">
        <v>152</v>
      </c>
      <c r="D95" s="60">
        <v>21</v>
      </c>
      <c r="E95" s="76">
        <f>C95-D95</f>
        <v>131</v>
      </c>
      <c r="F95" s="68">
        <f t="shared" ref="F95" si="988">IF(D95&lt;=$K$6,D95,IF(E95&gt;=$D$6-$K$6,$K$6,IF($D$6&lt;=C95,$D$6-E95,C95-E95)))</f>
        <v>8</v>
      </c>
      <c r="G95" s="49">
        <f t="shared" ref="G95" si="989">IF(D95&gt;0,D95/F95,"")</f>
        <v>2.625</v>
      </c>
      <c r="H95" s="85">
        <f t="shared" ca="1" si="865"/>
        <v>2.4024267744387449</v>
      </c>
      <c r="I95" s="58"/>
      <c r="J95" s="68">
        <f t="shared" ca="1" si="866"/>
        <v>3</v>
      </c>
      <c r="K95" s="69">
        <f t="shared" ref="K95:AH95" ca="1" si="990">IF(K$12&lt;=$F95,ROUNDUP($H95+J$12*$G95,0),"")</f>
        <v>6</v>
      </c>
      <c r="L95" s="69">
        <f t="shared" ca="1" si="990"/>
        <v>8</v>
      </c>
      <c r="M95" s="69">
        <f t="shared" ca="1" si="990"/>
        <v>11</v>
      </c>
      <c r="N95" s="69">
        <f t="shared" ca="1" si="990"/>
        <v>13</v>
      </c>
      <c r="O95" s="69">
        <f t="shared" ca="1" si="990"/>
        <v>16</v>
      </c>
      <c r="P95" s="69">
        <f t="shared" ca="1" si="990"/>
        <v>19</v>
      </c>
      <c r="Q95" s="69">
        <f t="shared" ca="1" si="990"/>
        <v>21</v>
      </c>
      <c r="R95" s="69" t="str">
        <f t="shared" si="990"/>
        <v/>
      </c>
      <c r="S95" s="69" t="str">
        <f t="shared" si="990"/>
        <v/>
      </c>
      <c r="T95" s="69" t="str">
        <f t="shared" si="990"/>
        <v/>
      </c>
      <c r="U95" s="69" t="str">
        <f t="shared" si="990"/>
        <v/>
      </c>
      <c r="V95" s="69" t="str">
        <f t="shared" si="990"/>
        <v/>
      </c>
      <c r="W95" s="69" t="str">
        <f t="shared" si="990"/>
        <v/>
      </c>
      <c r="X95" s="69" t="str">
        <f t="shared" si="990"/>
        <v/>
      </c>
      <c r="Y95" s="69" t="str">
        <f t="shared" si="990"/>
        <v/>
      </c>
      <c r="Z95" s="69" t="str">
        <f t="shared" si="990"/>
        <v/>
      </c>
      <c r="AA95" s="69" t="str">
        <f t="shared" si="990"/>
        <v/>
      </c>
      <c r="AB95" s="69" t="str">
        <f t="shared" si="990"/>
        <v/>
      </c>
      <c r="AC95" s="69" t="str">
        <f t="shared" si="990"/>
        <v/>
      </c>
      <c r="AD95" s="69" t="str">
        <f t="shared" si="990"/>
        <v/>
      </c>
      <c r="AE95" s="69" t="str">
        <f t="shared" si="990"/>
        <v/>
      </c>
      <c r="AF95" s="69" t="str">
        <f t="shared" si="990"/>
        <v/>
      </c>
      <c r="AG95" s="69" t="str">
        <f t="shared" si="990"/>
        <v/>
      </c>
      <c r="AH95" s="70" t="str">
        <f t="shared" si="990"/>
        <v/>
      </c>
      <c r="AJ95" s="186">
        <f t="shared" ca="1" si="794"/>
        <v>0.86455667393081237</v>
      </c>
      <c r="AL95" s="152">
        <f t="shared" ca="1" si="795"/>
        <v>1</v>
      </c>
      <c r="AM95" s="148">
        <f t="shared" ref="AM95" ca="1" si="991">IF((IF(AM$12&lt;=($AH$6*$D$6),ROUNDUP($AJ95+(AL$12*$AO$6),0),""))&lt;=($F95+$F96),(IF(AM$12&lt;=($AH$6*$D$6),ROUNDUP($AJ95+(AL$12*$AO$6),0),"")),"")</f>
        <v>3</v>
      </c>
      <c r="AN95" s="148">
        <f t="shared" ref="AN95" ca="1" si="992">IF((IF(AN$12&lt;=($AH$6*$D$6),ROUNDUP($AJ95+(AM$12*$AO$6),0),""))&lt;=($F95+$F96),(IF(AN$12&lt;=($AH$6*$D$6),ROUNDUP($AJ95+(AM$12*$AO$6),0),"")),"")</f>
        <v>5</v>
      </c>
      <c r="AO95" s="148">
        <f t="shared" ref="AO95" ca="1" si="993">IF((IF(AO$12&lt;=($AH$6*$D$6),ROUNDUP($AJ95+(AN$12*$AO$6),0),""))&lt;=($F95+$F96),(IF(AO$12&lt;=($AH$6*$D$6),ROUNDUP($AJ95+(AN$12*$AO$6),0),"")),"")</f>
        <v>7</v>
      </c>
      <c r="AP95" s="148">
        <f t="shared" ref="AP95" ca="1" si="994">IF((IF(AP$12&lt;=($AH$6*$D$6),ROUNDUP($AJ95+(AO$12*$AO$6),0),""))&lt;=($F95+$F96),(IF(AP$12&lt;=($AH$6*$D$6),ROUNDUP($AJ95+(AO$12*$AO$6),0),"")),"")</f>
        <v>9</v>
      </c>
      <c r="AQ95" s="148">
        <f t="shared" ref="AQ95" ca="1" si="995">IF((IF(AQ$12&lt;=($AH$6*$D$6),ROUNDUP($AJ95+(AP$12*$AO$6),0),""))&lt;=($F95+$F96),(IF(AQ$12&lt;=($AH$6*$D$6),ROUNDUP($AJ95+(AP$12*$AO$6),0),"")),"")</f>
        <v>11</v>
      </c>
      <c r="AR95" s="148">
        <f t="shared" ref="AR95" ca="1" si="996">IF((IF(AR$12&lt;=($AH$6*$D$6),ROUNDUP($AJ95+(AQ$12*$AO$6),0),""))&lt;=($F95+$F96),(IF(AR$12&lt;=($AH$6*$D$6),ROUNDUP($AJ95+(AQ$12*$AO$6),0),"")),"")</f>
        <v>13</v>
      </c>
      <c r="AS95" s="148">
        <f t="shared" ref="AS95" ca="1" si="997">IF((IF(AS$12&lt;=($AH$6*$D$6),ROUNDUP($AJ95+(AR$12*$AO$6),0),""))&lt;=($F95+$F96),(IF(AS$12&lt;=($AH$6*$D$6),ROUNDUP($AJ95+(AR$12*$AO$6),0),"")),"")</f>
        <v>15</v>
      </c>
      <c r="AT95" s="148">
        <f t="shared" ref="AT95" ca="1" si="998">IF((IF(AT$12&lt;=($AH$6*$D$6),ROUNDUP($AJ95+(AS$12*$AO$6),0),""))&lt;=($F95+$F96),(IF(AT$12&lt;=($AH$6*$D$6),ROUNDUP($AJ95+(AS$12*$AO$6),0),"")),"")</f>
        <v>17</v>
      </c>
      <c r="AU95" s="148">
        <f t="shared" ref="AU95" ca="1" si="999">IF((IF(AU$12&lt;=($AH$6*$D$6),ROUNDUP($AJ95+(AT$12*$AO$6),0),""))&lt;=($F95+$F96),(IF(AU$12&lt;=($AH$6*$D$6),ROUNDUP($AJ95+(AT$12*$AO$6),0),"")),"")</f>
        <v>19</v>
      </c>
      <c r="AV95" s="148" t="str">
        <f t="shared" ref="AV95" si="1000">IF((IF(AV$12&lt;=($AH$6*$D$6),ROUNDUP($AJ95+(AU$12*$AO$6),0),""))&lt;=($F95+$F96),(IF(AV$12&lt;=($AH$6*$D$6),ROUNDUP($AJ95+(AU$12*$AO$6),0),"")),"")</f>
        <v/>
      </c>
      <c r="AW95" s="148" t="str">
        <f t="shared" ref="AW95" si="1001">IF((IF(AW$12&lt;=($AH$6*$D$6),ROUNDUP($AJ95+(AV$12*$AO$6),0),""))&lt;=($F95+$F96),(IF(AW$12&lt;=($AH$6*$D$6),ROUNDUP($AJ95+(AV$12*$AO$6),0),"")),"")</f>
        <v/>
      </c>
      <c r="AX95" s="148" t="str">
        <f t="shared" ref="AX95" si="1002">IF((IF(AX$12&lt;=($AH$6*$D$6),ROUNDUP($AJ95+(AW$12*$AO$6),0),""))&lt;=($F95+$F96),(IF(AX$12&lt;=($AH$6*$D$6),ROUNDUP($AJ95+(AW$12*$AO$6),0),"")),"")</f>
        <v/>
      </c>
      <c r="AY95" s="148" t="str">
        <f t="shared" ref="AY95" si="1003">IF((IF(AY$12&lt;=($AH$6*$D$6),ROUNDUP($AJ95+(AX$12*$AO$6),0),""))&lt;=($F95+$F96),(IF(AY$12&lt;=($AH$6*$D$6),ROUNDUP($AJ95+(AX$12*$AO$6),0),"")),"")</f>
        <v/>
      </c>
      <c r="AZ95" s="150" t="str">
        <f t="shared" ref="AZ95" si="1004">IF((IF(AZ$12&lt;=($AH$6*$D$6),ROUNDUP($AJ95+(AY$12*$AO$6),0),""))&lt;=($F95+$F96),(IF(AZ$12&lt;=($AH$6*$D$6),ROUNDUP($AJ95+(AY$12*$AO$6),0),"")),"")</f>
        <v/>
      </c>
      <c r="BB95" s="186">
        <f t="shared" ref="BB95" ca="1" si="1005">IF(C95&gt;=$D$6,RAND()*$AO$7,RAND()*C95/$AH$7)</f>
        <v>2.9185330744675113</v>
      </c>
      <c r="BD95" s="152">
        <f t="shared" ca="1" si="859"/>
        <v>3</v>
      </c>
      <c r="BE95" s="193">
        <f t="shared" ref="BE95" ca="1" si="1006">IF($C95&gt;=$AH$7,(IF(BE$12&lt;=$AH$7,ROUNDUP($BB95+(BD$12*(($F95+$F96)/$AH$7)),0),"")),(IF(BE$12&lt;=$C95,BE$12,"")))</f>
        <v>7</v>
      </c>
      <c r="BF95" s="193">
        <f t="shared" ref="BF95" ca="1" si="1007">IF($C95&gt;=$AH$7,(IF(BF$12&lt;=$AH$7,ROUNDUP($BB95+(BE$12*(($F95+$F96)/$AH$7)),0),"")),(IF(BF$12&lt;=$C95,BF$12,"")))</f>
        <v>11</v>
      </c>
      <c r="BG95" s="193">
        <f t="shared" ref="BG95" ca="1" si="1008">IF($C95&gt;=$AH$7,(IF(BG$12&lt;=$AH$7,ROUNDUP($BB95+(BF$12*(($F95+$F96)/$AH$7)),0),"")),(IF(BG$12&lt;=$C95,BG$12,"")))</f>
        <v>15</v>
      </c>
      <c r="BH95" s="195">
        <f t="shared" ref="BH95" ca="1" si="1009">IF($C95&gt;=$AH$7,(IF(BH$12&lt;=$AH$7,ROUNDUP($BB95+(BG$12*(($F95+$F96)/$AH$7)),0),"")),(IF(BH$12&lt;=$C95,BH$12,"")))</f>
        <v>19</v>
      </c>
    </row>
    <row r="96" spans="1:60" s="18" customFormat="1" x14ac:dyDescent="0.25">
      <c r="A96" s="74" t="s">
        <v>41</v>
      </c>
      <c r="B96" s="59" t="s">
        <v>101</v>
      </c>
      <c r="C96" s="76">
        <f>C95</f>
        <v>152</v>
      </c>
      <c r="D96" s="76">
        <f>D95</f>
        <v>21</v>
      </c>
      <c r="E96" s="76">
        <f>E95</f>
        <v>131</v>
      </c>
      <c r="F96" s="68">
        <f t="shared" si="788"/>
        <v>12</v>
      </c>
      <c r="G96" s="49">
        <f t="shared" ref="G96" si="1010">IF(E96&gt;0,E96/F96,"")</f>
        <v>10.916666666666666</v>
      </c>
      <c r="H96" s="85">
        <f t="shared" ca="1" si="865"/>
        <v>8.5193596363379562</v>
      </c>
      <c r="I96" s="58"/>
      <c r="J96" s="68">
        <f t="shared" ca="1" si="866"/>
        <v>9</v>
      </c>
      <c r="K96" s="69">
        <f t="shared" ref="K96:AH96" ca="1" si="1011">IF(K$12&lt;=$F96,ROUNDUP($H96+J$12*$G96,0),"")</f>
        <v>20</v>
      </c>
      <c r="L96" s="69">
        <f t="shared" ca="1" si="1011"/>
        <v>31</v>
      </c>
      <c r="M96" s="69">
        <f t="shared" ca="1" si="1011"/>
        <v>42</v>
      </c>
      <c r="N96" s="69">
        <f t="shared" ca="1" si="1011"/>
        <v>53</v>
      </c>
      <c r="O96" s="69">
        <f t="shared" ca="1" si="1011"/>
        <v>64</v>
      </c>
      <c r="P96" s="69">
        <f t="shared" ca="1" si="1011"/>
        <v>75</v>
      </c>
      <c r="Q96" s="69">
        <f t="shared" ca="1" si="1011"/>
        <v>85</v>
      </c>
      <c r="R96" s="69">
        <f t="shared" ca="1" si="1011"/>
        <v>96</v>
      </c>
      <c r="S96" s="69">
        <f t="shared" ca="1" si="1011"/>
        <v>107</v>
      </c>
      <c r="T96" s="69">
        <f t="shared" ca="1" si="1011"/>
        <v>118</v>
      </c>
      <c r="U96" s="69">
        <f t="shared" ca="1" si="1011"/>
        <v>129</v>
      </c>
      <c r="V96" s="69" t="str">
        <f t="shared" si="1011"/>
        <v/>
      </c>
      <c r="W96" s="69" t="str">
        <f t="shared" si="1011"/>
        <v/>
      </c>
      <c r="X96" s="69" t="str">
        <f t="shared" si="1011"/>
        <v/>
      </c>
      <c r="Y96" s="69" t="str">
        <f t="shared" si="1011"/>
        <v/>
      </c>
      <c r="Z96" s="69" t="str">
        <f t="shared" si="1011"/>
        <v/>
      </c>
      <c r="AA96" s="69" t="str">
        <f t="shared" si="1011"/>
        <v/>
      </c>
      <c r="AB96" s="69" t="str">
        <f t="shared" si="1011"/>
        <v/>
      </c>
      <c r="AC96" s="69" t="str">
        <f t="shared" si="1011"/>
        <v/>
      </c>
      <c r="AD96" s="69" t="str">
        <f t="shared" si="1011"/>
        <v/>
      </c>
      <c r="AE96" s="69" t="str">
        <f t="shared" si="1011"/>
        <v/>
      </c>
      <c r="AF96" s="69" t="str">
        <f t="shared" si="1011"/>
        <v/>
      </c>
      <c r="AG96" s="69" t="str">
        <f t="shared" si="1011"/>
        <v/>
      </c>
      <c r="AH96" s="70" t="str">
        <f t="shared" si="1011"/>
        <v/>
      </c>
      <c r="AJ96" s="186"/>
      <c r="AL96" s="152"/>
      <c r="AM96" s="148"/>
      <c r="AN96" s="148"/>
      <c r="AO96" s="148"/>
      <c r="AP96" s="148"/>
      <c r="AQ96" s="148"/>
      <c r="AR96" s="148"/>
      <c r="AS96" s="148"/>
      <c r="AT96" s="148"/>
      <c r="AU96" s="148"/>
      <c r="AV96" s="148"/>
      <c r="AW96" s="148"/>
      <c r="AX96" s="148"/>
      <c r="AY96" s="148"/>
      <c r="AZ96" s="150"/>
      <c r="BB96" s="186"/>
      <c r="BD96" s="152"/>
      <c r="BE96" s="193"/>
      <c r="BF96" s="193"/>
      <c r="BG96" s="193"/>
      <c r="BH96" s="195"/>
    </row>
    <row r="97" spans="1:60" s="18" customFormat="1" x14ac:dyDescent="0.25">
      <c r="A97" s="74" t="s">
        <v>42</v>
      </c>
      <c r="B97" s="59" t="s">
        <v>100</v>
      </c>
      <c r="C97" s="60">
        <v>138</v>
      </c>
      <c r="D97" s="60">
        <v>10</v>
      </c>
      <c r="E97" s="76">
        <f>C97-D97</f>
        <v>128</v>
      </c>
      <c r="F97" s="68">
        <f t="shared" ref="F97" si="1012">IF(D97&lt;=$K$6,D97,IF(E97&gt;=$D$6-$K$6,$K$6,IF($D$6&lt;=C97,$D$6-E97,C97-E97)))</f>
        <v>8</v>
      </c>
      <c r="G97" s="49">
        <f t="shared" ref="G97" si="1013">IF(D97&gt;0,D97/F97,"")</f>
        <v>1.25</v>
      </c>
      <c r="H97" s="85">
        <f t="shared" ca="1" si="865"/>
        <v>0.14181105106833944</v>
      </c>
      <c r="I97" s="58"/>
      <c r="J97" s="68">
        <f t="shared" ca="1" si="866"/>
        <v>1</v>
      </c>
      <c r="K97" s="69">
        <f t="shared" ref="K97:AH97" ca="1" si="1014">IF(K$12&lt;=$F97,ROUNDUP($H97+J$12*$G97,0),"")</f>
        <v>2</v>
      </c>
      <c r="L97" s="69">
        <f t="shared" ca="1" si="1014"/>
        <v>3</v>
      </c>
      <c r="M97" s="69">
        <f t="shared" ca="1" si="1014"/>
        <v>4</v>
      </c>
      <c r="N97" s="69">
        <f t="shared" ca="1" si="1014"/>
        <v>6</v>
      </c>
      <c r="O97" s="69">
        <f t="shared" ca="1" si="1014"/>
        <v>7</v>
      </c>
      <c r="P97" s="69">
        <f t="shared" ca="1" si="1014"/>
        <v>8</v>
      </c>
      <c r="Q97" s="69">
        <f t="shared" ca="1" si="1014"/>
        <v>9</v>
      </c>
      <c r="R97" s="69" t="str">
        <f t="shared" si="1014"/>
        <v/>
      </c>
      <c r="S97" s="69" t="str">
        <f t="shared" si="1014"/>
        <v/>
      </c>
      <c r="T97" s="69" t="str">
        <f t="shared" si="1014"/>
        <v/>
      </c>
      <c r="U97" s="69" t="str">
        <f t="shared" si="1014"/>
        <v/>
      </c>
      <c r="V97" s="69" t="str">
        <f t="shared" si="1014"/>
        <v/>
      </c>
      <c r="W97" s="69" t="str">
        <f t="shared" si="1014"/>
        <v/>
      </c>
      <c r="X97" s="69" t="str">
        <f t="shared" si="1014"/>
        <v/>
      </c>
      <c r="Y97" s="69" t="str">
        <f t="shared" si="1014"/>
        <v/>
      </c>
      <c r="Z97" s="69" t="str">
        <f t="shared" si="1014"/>
        <v/>
      </c>
      <c r="AA97" s="69" t="str">
        <f t="shared" si="1014"/>
        <v/>
      </c>
      <c r="AB97" s="69" t="str">
        <f t="shared" si="1014"/>
        <v/>
      </c>
      <c r="AC97" s="69" t="str">
        <f t="shared" si="1014"/>
        <v/>
      </c>
      <c r="AD97" s="69" t="str">
        <f t="shared" si="1014"/>
        <v/>
      </c>
      <c r="AE97" s="69" t="str">
        <f t="shared" si="1014"/>
        <v/>
      </c>
      <c r="AF97" s="69" t="str">
        <f t="shared" si="1014"/>
        <v/>
      </c>
      <c r="AG97" s="69" t="str">
        <f t="shared" si="1014"/>
        <v/>
      </c>
      <c r="AH97" s="70" t="str">
        <f t="shared" si="1014"/>
        <v/>
      </c>
      <c r="AJ97" s="186">
        <f t="shared" ca="1" si="794"/>
        <v>0.28179887846027429</v>
      </c>
      <c r="AL97" s="152">
        <f t="shared" ca="1" si="795"/>
        <v>1</v>
      </c>
      <c r="AM97" s="148">
        <f t="shared" ref="AM97" ca="1" si="1015">IF((IF(AM$12&lt;=($AH$6*$D$6),ROUNDUP($AJ97+(AL$12*$AO$6),0),""))&lt;=($F97+$F98),(IF(AM$12&lt;=($AH$6*$D$6),ROUNDUP($AJ97+(AL$12*$AO$6),0),"")),"")</f>
        <v>3</v>
      </c>
      <c r="AN97" s="148">
        <f t="shared" ref="AN97" ca="1" si="1016">IF((IF(AN$12&lt;=($AH$6*$D$6),ROUNDUP($AJ97+(AM$12*$AO$6),0),""))&lt;=($F97+$F98),(IF(AN$12&lt;=($AH$6*$D$6),ROUNDUP($AJ97+(AM$12*$AO$6),0),"")),"")</f>
        <v>5</v>
      </c>
      <c r="AO97" s="148">
        <f t="shared" ref="AO97" ca="1" si="1017">IF((IF(AO$12&lt;=($AH$6*$D$6),ROUNDUP($AJ97+(AN$12*$AO$6),0),""))&lt;=($F97+$F98),(IF(AO$12&lt;=($AH$6*$D$6),ROUNDUP($AJ97+(AN$12*$AO$6),0),"")),"")</f>
        <v>7</v>
      </c>
      <c r="AP97" s="148">
        <f t="shared" ref="AP97" ca="1" si="1018">IF((IF(AP$12&lt;=($AH$6*$D$6),ROUNDUP($AJ97+(AO$12*$AO$6),0),""))&lt;=($F97+$F98),(IF(AP$12&lt;=($AH$6*$D$6),ROUNDUP($AJ97+(AO$12*$AO$6),0),"")),"")</f>
        <v>9</v>
      </c>
      <c r="AQ97" s="148">
        <f t="shared" ref="AQ97" ca="1" si="1019">IF((IF(AQ$12&lt;=($AH$6*$D$6),ROUNDUP($AJ97+(AP$12*$AO$6),0),""))&lt;=($F97+$F98),(IF(AQ$12&lt;=($AH$6*$D$6),ROUNDUP($AJ97+(AP$12*$AO$6),0),"")),"")</f>
        <v>11</v>
      </c>
      <c r="AR97" s="148">
        <f t="shared" ref="AR97" ca="1" si="1020">IF((IF(AR$12&lt;=($AH$6*$D$6),ROUNDUP($AJ97+(AQ$12*$AO$6),0),""))&lt;=($F97+$F98),(IF(AR$12&lt;=($AH$6*$D$6),ROUNDUP($AJ97+(AQ$12*$AO$6),0),"")),"")</f>
        <v>13</v>
      </c>
      <c r="AS97" s="148">
        <f t="shared" ref="AS97" ca="1" si="1021">IF((IF(AS$12&lt;=($AH$6*$D$6),ROUNDUP($AJ97+(AR$12*$AO$6),0),""))&lt;=($F97+$F98),(IF(AS$12&lt;=($AH$6*$D$6),ROUNDUP($AJ97+(AR$12*$AO$6),0),"")),"")</f>
        <v>15</v>
      </c>
      <c r="AT97" s="148">
        <f t="shared" ref="AT97" ca="1" si="1022">IF((IF(AT$12&lt;=($AH$6*$D$6),ROUNDUP($AJ97+(AS$12*$AO$6),0),""))&lt;=($F97+$F98),(IF(AT$12&lt;=($AH$6*$D$6),ROUNDUP($AJ97+(AS$12*$AO$6),0),"")),"")</f>
        <v>17</v>
      </c>
      <c r="AU97" s="148">
        <f t="shared" ref="AU97" ca="1" si="1023">IF((IF(AU$12&lt;=($AH$6*$D$6),ROUNDUP($AJ97+(AT$12*$AO$6),0),""))&lt;=($F97+$F98),(IF(AU$12&lt;=($AH$6*$D$6),ROUNDUP($AJ97+(AT$12*$AO$6),0),"")),"")</f>
        <v>19</v>
      </c>
      <c r="AV97" s="148" t="str">
        <f t="shared" ref="AV97" si="1024">IF((IF(AV$12&lt;=($AH$6*$D$6),ROUNDUP($AJ97+(AU$12*$AO$6),0),""))&lt;=($F97+$F98),(IF(AV$12&lt;=($AH$6*$D$6),ROUNDUP($AJ97+(AU$12*$AO$6),0),"")),"")</f>
        <v/>
      </c>
      <c r="AW97" s="148" t="str">
        <f t="shared" ref="AW97" si="1025">IF((IF(AW$12&lt;=($AH$6*$D$6),ROUNDUP($AJ97+(AV$12*$AO$6),0),""))&lt;=($F97+$F98),(IF(AW$12&lt;=($AH$6*$D$6),ROUNDUP($AJ97+(AV$12*$AO$6),0),"")),"")</f>
        <v/>
      </c>
      <c r="AX97" s="148" t="str">
        <f t="shared" ref="AX97" si="1026">IF((IF(AX$12&lt;=($AH$6*$D$6),ROUNDUP($AJ97+(AW$12*$AO$6),0),""))&lt;=($F97+$F98),(IF(AX$12&lt;=($AH$6*$D$6),ROUNDUP($AJ97+(AW$12*$AO$6),0),"")),"")</f>
        <v/>
      </c>
      <c r="AY97" s="148" t="str">
        <f t="shared" ref="AY97" si="1027">IF((IF(AY$12&lt;=($AH$6*$D$6),ROUNDUP($AJ97+(AX$12*$AO$6),0),""))&lt;=($F97+$F98),(IF(AY$12&lt;=($AH$6*$D$6),ROUNDUP($AJ97+(AX$12*$AO$6),0),"")),"")</f>
        <v/>
      </c>
      <c r="AZ97" s="150" t="str">
        <f t="shared" ref="AZ97" si="1028">IF((IF(AZ$12&lt;=($AH$6*$D$6),ROUNDUP($AJ97+(AY$12*$AO$6),0),""))&lt;=($F97+$F98),(IF(AZ$12&lt;=($AH$6*$D$6),ROUNDUP($AJ97+(AY$12*$AO$6),0),"")),"")</f>
        <v/>
      </c>
      <c r="BB97" s="186">
        <f t="shared" ref="BB97" ca="1" si="1029">IF(C97&gt;=$D$6,RAND()*$AO$7,RAND()*C97/$AH$7)</f>
        <v>1.1505134466366709</v>
      </c>
      <c r="BD97" s="152">
        <f t="shared" ca="1" si="859"/>
        <v>2</v>
      </c>
      <c r="BE97" s="193">
        <f t="shared" ref="BE97" ca="1" si="1030">IF($C97&gt;=$AH$7,(IF(BE$12&lt;=$AH$7,ROUNDUP($BB97+(BD$12*(($F97+$F98)/$AH$7)),0),"")),(IF(BE$12&lt;=$C97,BE$12,"")))</f>
        <v>6</v>
      </c>
      <c r="BF97" s="193">
        <f t="shared" ref="BF97" ca="1" si="1031">IF($C97&gt;=$AH$7,(IF(BF$12&lt;=$AH$7,ROUNDUP($BB97+(BE$12*(($F97+$F98)/$AH$7)),0),"")),(IF(BF$12&lt;=$C97,BF$12,"")))</f>
        <v>10</v>
      </c>
      <c r="BG97" s="193">
        <f t="shared" ref="BG97" ca="1" si="1032">IF($C97&gt;=$AH$7,(IF(BG$12&lt;=$AH$7,ROUNDUP($BB97+(BF$12*(($F97+$F98)/$AH$7)),0),"")),(IF(BG$12&lt;=$C97,BG$12,"")))</f>
        <v>14</v>
      </c>
      <c r="BH97" s="195">
        <f t="shared" ref="BH97" ca="1" si="1033">IF($C97&gt;=$AH$7,(IF(BH$12&lt;=$AH$7,ROUNDUP($BB97+(BG$12*(($F97+$F98)/$AH$7)),0),"")),(IF(BH$12&lt;=$C97,BH$12,"")))</f>
        <v>18</v>
      </c>
    </row>
    <row r="98" spans="1:60" s="18" customFormat="1" x14ac:dyDescent="0.25">
      <c r="A98" s="74" t="s">
        <v>42</v>
      </c>
      <c r="B98" s="59" t="s">
        <v>101</v>
      </c>
      <c r="C98" s="76">
        <f>C97</f>
        <v>138</v>
      </c>
      <c r="D98" s="76">
        <f>D97</f>
        <v>10</v>
      </c>
      <c r="E98" s="76">
        <f>E97</f>
        <v>128</v>
      </c>
      <c r="F98" s="68">
        <f t="shared" si="788"/>
        <v>12</v>
      </c>
      <c r="G98" s="49">
        <f t="shared" ref="G98" si="1034">IF(E98&gt;0,E98/F98,"")</f>
        <v>10.666666666666666</v>
      </c>
      <c r="H98" s="85">
        <f t="shared" ca="1" si="865"/>
        <v>4.6765649658048787</v>
      </c>
      <c r="I98" s="58"/>
      <c r="J98" s="68">
        <f t="shared" ca="1" si="866"/>
        <v>5</v>
      </c>
      <c r="K98" s="69">
        <f t="shared" ref="K98:AH98" ca="1" si="1035">IF(K$12&lt;=$F98,ROUNDUP($H98+J$12*$G98,0),"")</f>
        <v>16</v>
      </c>
      <c r="L98" s="69">
        <f t="shared" ca="1" si="1035"/>
        <v>27</v>
      </c>
      <c r="M98" s="69">
        <f t="shared" ca="1" si="1035"/>
        <v>37</v>
      </c>
      <c r="N98" s="69">
        <f t="shared" ca="1" si="1035"/>
        <v>48</v>
      </c>
      <c r="O98" s="69">
        <f t="shared" ca="1" si="1035"/>
        <v>59</v>
      </c>
      <c r="P98" s="69">
        <f t="shared" ca="1" si="1035"/>
        <v>69</v>
      </c>
      <c r="Q98" s="69">
        <f t="shared" ca="1" si="1035"/>
        <v>80</v>
      </c>
      <c r="R98" s="69">
        <f t="shared" ca="1" si="1035"/>
        <v>91</v>
      </c>
      <c r="S98" s="69">
        <f t="shared" ca="1" si="1035"/>
        <v>101</v>
      </c>
      <c r="T98" s="69">
        <f t="shared" ca="1" si="1035"/>
        <v>112</v>
      </c>
      <c r="U98" s="69">
        <f t="shared" ca="1" si="1035"/>
        <v>123</v>
      </c>
      <c r="V98" s="69" t="str">
        <f t="shared" si="1035"/>
        <v/>
      </c>
      <c r="W98" s="69" t="str">
        <f t="shared" si="1035"/>
        <v/>
      </c>
      <c r="X98" s="69" t="str">
        <f t="shared" si="1035"/>
        <v/>
      </c>
      <c r="Y98" s="69" t="str">
        <f t="shared" si="1035"/>
        <v/>
      </c>
      <c r="Z98" s="69" t="str">
        <f t="shared" si="1035"/>
        <v/>
      </c>
      <c r="AA98" s="69" t="str">
        <f t="shared" si="1035"/>
        <v/>
      </c>
      <c r="AB98" s="69" t="str">
        <f t="shared" si="1035"/>
        <v/>
      </c>
      <c r="AC98" s="69" t="str">
        <f t="shared" si="1035"/>
        <v/>
      </c>
      <c r="AD98" s="69" t="str">
        <f t="shared" si="1035"/>
        <v/>
      </c>
      <c r="AE98" s="69" t="str">
        <f t="shared" si="1035"/>
        <v/>
      </c>
      <c r="AF98" s="69" t="str">
        <f t="shared" si="1035"/>
        <v/>
      </c>
      <c r="AG98" s="69" t="str">
        <f t="shared" si="1035"/>
        <v/>
      </c>
      <c r="AH98" s="70" t="str">
        <f t="shared" si="1035"/>
        <v/>
      </c>
      <c r="AJ98" s="186"/>
      <c r="AL98" s="152"/>
      <c r="AM98" s="148"/>
      <c r="AN98" s="148"/>
      <c r="AO98" s="148"/>
      <c r="AP98" s="148"/>
      <c r="AQ98" s="148"/>
      <c r="AR98" s="148"/>
      <c r="AS98" s="148"/>
      <c r="AT98" s="148"/>
      <c r="AU98" s="148"/>
      <c r="AV98" s="148"/>
      <c r="AW98" s="148"/>
      <c r="AX98" s="148"/>
      <c r="AY98" s="148"/>
      <c r="AZ98" s="150"/>
      <c r="BB98" s="186"/>
      <c r="BD98" s="152"/>
      <c r="BE98" s="193"/>
      <c r="BF98" s="193"/>
      <c r="BG98" s="193"/>
      <c r="BH98" s="195"/>
    </row>
    <row r="99" spans="1:60" s="18" customFormat="1" x14ac:dyDescent="0.25">
      <c r="A99" s="74" t="s">
        <v>43</v>
      </c>
      <c r="B99" s="59" t="s">
        <v>100</v>
      </c>
      <c r="C99" s="60">
        <v>157</v>
      </c>
      <c r="D99" s="60">
        <v>9</v>
      </c>
      <c r="E99" s="76">
        <f>C99-D99</f>
        <v>148</v>
      </c>
      <c r="F99" s="68">
        <f t="shared" ref="F99" si="1036">IF(D99&lt;=$K$6,D99,IF(E99&gt;=$D$6-$K$6,$K$6,IF($D$6&lt;=C99,$D$6-E99,C99-E99)))</f>
        <v>8</v>
      </c>
      <c r="G99" s="49">
        <f t="shared" ref="G99" si="1037">IF(D99&gt;0,D99/F99,"")</f>
        <v>1.125</v>
      </c>
      <c r="H99" s="85">
        <f t="shared" ca="1" si="865"/>
        <v>0.70694257188590326</v>
      </c>
      <c r="I99" s="58"/>
      <c r="J99" s="68">
        <f t="shared" ca="1" si="866"/>
        <v>1</v>
      </c>
      <c r="K99" s="69">
        <f t="shared" ref="K99:AH99" ca="1" si="1038">IF(K$12&lt;=$F99,ROUNDUP($H99+J$12*$G99,0),"")</f>
        <v>2</v>
      </c>
      <c r="L99" s="69">
        <f t="shared" ca="1" si="1038"/>
        <v>3</v>
      </c>
      <c r="M99" s="69">
        <f t="shared" ca="1" si="1038"/>
        <v>5</v>
      </c>
      <c r="N99" s="69">
        <f t="shared" ca="1" si="1038"/>
        <v>6</v>
      </c>
      <c r="O99" s="69">
        <f t="shared" ca="1" si="1038"/>
        <v>7</v>
      </c>
      <c r="P99" s="69">
        <f t="shared" ca="1" si="1038"/>
        <v>8</v>
      </c>
      <c r="Q99" s="69">
        <f t="shared" ca="1" si="1038"/>
        <v>9</v>
      </c>
      <c r="R99" s="69" t="str">
        <f t="shared" si="1038"/>
        <v/>
      </c>
      <c r="S99" s="69" t="str">
        <f t="shared" si="1038"/>
        <v/>
      </c>
      <c r="T99" s="69" t="str">
        <f t="shared" si="1038"/>
        <v/>
      </c>
      <c r="U99" s="69" t="str">
        <f t="shared" si="1038"/>
        <v/>
      </c>
      <c r="V99" s="69" t="str">
        <f t="shared" si="1038"/>
        <v/>
      </c>
      <c r="W99" s="69" t="str">
        <f t="shared" si="1038"/>
        <v/>
      </c>
      <c r="X99" s="69" t="str">
        <f t="shared" si="1038"/>
        <v/>
      </c>
      <c r="Y99" s="69" t="str">
        <f t="shared" si="1038"/>
        <v/>
      </c>
      <c r="Z99" s="69" t="str">
        <f t="shared" si="1038"/>
        <v/>
      </c>
      <c r="AA99" s="69" t="str">
        <f t="shared" si="1038"/>
        <v/>
      </c>
      <c r="AB99" s="69" t="str">
        <f t="shared" si="1038"/>
        <v/>
      </c>
      <c r="AC99" s="69" t="str">
        <f t="shared" si="1038"/>
        <v/>
      </c>
      <c r="AD99" s="69" t="str">
        <f t="shared" si="1038"/>
        <v/>
      </c>
      <c r="AE99" s="69" t="str">
        <f t="shared" si="1038"/>
        <v/>
      </c>
      <c r="AF99" s="69" t="str">
        <f t="shared" si="1038"/>
        <v/>
      </c>
      <c r="AG99" s="69" t="str">
        <f t="shared" si="1038"/>
        <v/>
      </c>
      <c r="AH99" s="70" t="str">
        <f t="shared" si="1038"/>
        <v/>
      </c>
      <c r="AJ99" s="186">
        <f t="shared" ca="1" si="794"/>
        <v>0.77716148409490682</v>
      </c>
      <c r="AL99" s="152">
        <f t="shared" ca="1" si="795"/>
        <v>1</v>
      </c>
      <c r="AM99" s="148">
        <f t="shared" ref="AM99" ca="1" si="1039">IF((IF(AM$12&lt;=($AH$6*$D$6),ROUNDUP($AJ99+(AL$12*$AO$6),0),""))&lt;=($F99+$F100),(IF(AM$12&lt;=($AH$6*$D$6),ROUNDUP($AJ99+(AL$12*$AO$6),0),"")),"")</f>
        <v>3</v>
      </c>
      <c r="AN99" s="148">
        <f t="shared" ref="AN99" ca="1" si="1040">IF((IF(AN$12&lt;=($AH$6*$D$6),ROUNDUP($AJ99+(AM$12*$AO$6),0),""))&lt;=($F99+$F100),(IF(AN$12&lt;=($AH$6*$D$6),ROUNDUP($AJ99+(AM$12*$AO$6),0),"")),"")</f>
        <v>5</v>
      </c>
      <c r="AO99" s="148">
        <f t="shared" ref="AO99" ca="1" si="1041">IF((IF(AO$12&lt;=($AH$6*$D$6),ROUNDUP($AJ99+(AN$12*$AO$6),0),""))&lt;=($F99+$F100),(IF(AO$12&lt;=($AH$6*$D$6),ROUNDUP($AJ99+(AN$12*$AO$6),0),"")),"")</f>
        <v>7</v>
      </c>
      <c r="AP99" s="148">
        <f t="shared" ref="AP99" ca="1" si="1042">IF((IF(AP$12&lt;=($AH$6*$D$6),ROUNDUP($AJ99+(AO$12*$AO$6),0),""))&lt;=($F99+$F100),(IF(AP$12&lt;=($AH$6*$D$6),ROUNDUP($AJ99+(AO$12*$AO$6),0),"")),"")</f>
        <v>9</v>
      </c>
      <c r="AQ99" s="148">
        <f t="shared" ref="AQ99" ca="1" si="1043">IF((IF(AQ$12&lt;=($AH$6*$D$6),ROUNDUP($AJ99+(AP$12*$AO$6),0),""))&lt;=($F99+$F100),(IF(AQ$12&lt;=($AH$6*$D$6),ROUNDUP($AJ99+(AP$12*$AO$6),0),"")),"")</f>
        <v>11</v>
      </c>
      <c r="AR99" s="148">
        <f t="shared" ref="AR99" ca="1" si="1044">IF((IF(AR$12&lt;=($AH$6*$D$6),ROUNDUP($AJ99+(AQ$12*$AO$6),0),""))&lt;=($F99+$F100),(IF(AR$12&lt;=($AH$6*$D$6),ROUNDUP($AJ99+(AQ$12*$AO$6),0),"")),"")</f>
        <v>13</v>
      </c>
      <c r="AS99" s="148">
        <f t="shared" ref="AS99" ca="1" si="1045">IF((IF(AS$12&lt;=($AH$6*$D$6),ROUNDUP($AJ99+(AR$12*$AO$6),0),""))&lt;=($F99+$F100),(IF(AS$12&lt;=($AH$6*$D$6),ROUNDUP($AJ99+(AR$12*$AO$6),0),"")),"")</f>
        <v>15</v>
      </c>
      <c r="AT99" s="148">
        <f t="shared" ref="AT99" ca="1" si="1046">IF((IF(AT$12&lt;=($AH$6*$D$6),ROUNDUP($AJ99+(AS$12*$AO$6),0),""))&lt;=($F99+$F100),(IF(AT$12&lt;=($AH$6*$D$6),ROUNDUP($AJ99+(AS$12*$AO$6),0),"")),"")</f>
        <v>17</v>
      </c>
      <c r="AU99" s="148">
        <f t="shared" ref="AU99" ca="1" si="1047">IF((IF(AU$12&lt;=($AH$6*$D$6),ROUNDUP($AJ99+(AT$12*$AO$6),0),""))&lt;=($F99+$F100),(IF(AU$12&lt;=($AH$6*$D$6),ROUNDUP($AJ99+(AT$12*$AO$6),0),"")),"")</f>
        <v>19</v>
      </c>
      <c r="AV99" s="148" t="str">
        <f t="shared" ref="AV99" si="1048">IF((IF(AV$12&lt;=($AH$6*$D$6),ROUNDUP($AJ99+(AU$12*$AO$6),0),""))&lt;=($F99+$F100),(IF(AV$12&lt;=($AH$6*$D$6),ROUNDUP($AJ99+(AU$12*$AO$6),0),"")),"")</f>
        <v/>
      </c>
      <c r="AW99" s="148" t="str">
        <f t="shared" ref="AW99" si="1049">IF((IF(AW$12&lt;=($AH$6*$D$6),ROUNDUP($AJ99+(AV$12*$AO$6),0),""))&lt;=($F99+$F100),(IF(AW$12&lt;=($AH$6*$D$6),ROUNDUP($AJ99+(AV$12*$AO$6),0),"")),"")</f>
        <v/>
      </c>
      <c r="AX99" s="148" t="str">
        <f t="shared" ref="AX99" si="1050">IF((IF(AX$12&lt;=($AH$6*$D$6),ROUNDUP($AJ99+(AW$12*$AO$6),0),""))&lt;=($F99+$F100),(IF(AX$12&lt;=($AH$6*$D$6),ROUNDUP($AJ99+(AW$12*$AO$6),0),"")),"")</f>
        <v/>
      </c>
      <c r="AY99" s="148" t="str">
        <f t="shared" ref="AY99" si="1051">IF((IF(AY$12&lt;=($AH$6*$D$6),ROUNDUP($AJ99+(AX$12*$AO$6),0),""))&lt;=($F99+$F100),(IF(AY$12&lt;=($AH$6*$D$6),ROUNDUP($AJ99+(AX$12*$AO$6),0),"")),"")</f>
        <v/>
      </c>
      <c r="AZ99" s="150" t="str">
        <f t="shared" ref="AZ99" si="1052">IF((IF(AZ$12&lt;=($AH$6*$D$6),ROUNDUP($AJ99+(AY$12*$AO$6),0),""))&lt;=($F99+$F100),(IF(AZ$12&lt;=($AH$6*$D$6),ROUNDUP($AJ99+(AY$12*$AO$6),0),"")),"")</f>
        <v/>
      </c>
      <c r="BB99" s="186">
        <f t="shared" ref="BB99" ca="1" si="1053">IF(C99&gt;=$D$6,RAND()*$AO$7,RAND()*C99/$AH$7)</f>
        <v>3.2414687841279721</v>
      </c>
      <c r="BD99" s="152">
        <f t="shared" ca="1" si="859"/>
        <v>4</v>
      </c>
      <c r="BE99" s="193">
        <f t="shared" ref="BE99" ca="1" si="1054">IF($C99&gt;=$AH$7,(IF(BE$12&lt;=$AH$7,ROUNDUP($BB99+(BD$12*(($F99+$F100)/$AH$7)),0),"")),(IF(BE$12&lt;=$C99,BE$12,"")))</f>
        <v>8</v>
      </c>
      <c r="BF99" s="193">
        <f t="shared" ref="BF99" ca="1" si="1055">IF($C99&gt;=$AH$7,(IF(BF$12&lt;=$AH$7,ROUNDUP($BB99+(BE$12*(($F99+$F100)/$AH$7)),0),"")),(IF(BF$12&lt;=$C99,BF$12,"")))</f>
        <v>12</v>
      </c>
      <c r="BG99" s="193">
        <f t="shared" ref="BG99" ca="1" si="1056">IF($C99&gt;=$AH$7,(IF(BG$12&lt;=$AH$7,ROUNDUP($BB99+(BF$12*(($F99+$F100)/$AH$7)),0),"")),(IF(BG$12&lt;=$C99,BG$12,"")))</f>
        <v>16</v>
      </c>
      <c r="BH99" s="195">
        <f t="shared" ref="BH99" ca="1" si="1057">IF($C99&gt;=$AH$7,(IF(BH$12&lt;=$AH$7,ROUNDUP($BB99+(BG$12*(($F99+$F100)/$AH$7)),0),"")),(IF(BH$12&lt;=$C99,BH$12,"")))</f>
        <v>20</v>
      </c>
    </row>
    <row r="100" spans="1:60" s="18" customFormat="1" x14ac:dyDescent="0.25">
      <c r="A100" s="74" t="s">
        <v>43</v>
      </c>
      <c r="B100" s="59" t="s">
        <v>101</v>
      </c>
      <c r="C100" s="76">
        <f>C99</f>
        <v>157</v>
      </c>
      <c r="D100" s="76">
        <f>D99</f>
        <v>9</v>
      </c>
      <c r="E100" s="76">
        <f>E99</f>
        <v>148</v>
      </c>
      <c r="F100" s="68">
        <f t="shared" si="788"/>
        <v>12</v>
      </c>
      <c r="G100" s="49">
        <f t="shared" ref="G100" si="1058">IF(E100&gt;0,E100/F100,"")</f>
        <v>12.333333333333334</v>
      </c>
      <c r="H100" s="85">
        <f t="shared" ca="1" si="865"/>
        <v>0.92270288739045825</v>
      </c>
      <c r="I100" s="58"/>
      <c r="J100" s="68">
        <f t="shared" ca="1" si="866"/>
        <v>1</v>
      </c>
      <c r="K100" s="69">
        <f t="shared" ref="K100:AH100" ca="1" si="1059">IF(K$12&lt;=$F100,ROUNDUP($H100+J$12*$G100,0),"")</f>
        <v>14</v>
      </c>
      <c r="L100" s="69">
        <f t="shared" ca="1" si="1059"/>
        <v>26</v>
      </c>
      <c r="M100" s="69">
        <f t="shared" ca="1" si="1059"/>
        <v>38</v>
      </c>
      <c r="N100" s="69">
        <f t="shared" ca="1" si="1059"/>
        <v>51</v>
      </c>
      <c r="O100" s="69">
        <f t="shared" ca="1" si="1059"/>
        <v>63</v>
      </c>
      <c r="P100" s="69">
        <f t="shared" ca="1" si="1059"/>
        <v>75</v>
      </c>
      <c r="Q100" s="69">
        <f t="shared" ca="1" si="1059"/>
        <v>88</v>
      </c>
      <c r="R100" s="69">
        <f t="shared" ca="1" si="1059"/>
        <v>100</v>
      </c>
      <c r="S100" s="69">
        <f t="shared" ca="1" si="1059"/>
        <v>112</v>
      </c>
      <c r="T100" s="69">
        <f t="shared" ca="1" si="1059"/>
        <v>125</v>
      </c>
      <c r="U100" s="69">
        <f t="shared" ca="1" si="1059"/>
        <v>137</v>
      </c>
      <c r="V100" s="69" t="str">
        <f t="shared" si="1059"/>
        <v/>
      </c>
      <c r="W100" s="69" t="str">
        <f t="shared" si="1059"/>
        <v/>
      </c>
      <c r="X100" s="69" t="str">
        <f t="shared" si="1059"/>
        <v/>
      </c>
      <c r="Y100" s="69" t="str">
        <f t="shared" si="1059"/>
        <v/>
      </c>
      <c r="Z100" s="69" t="str">
        <f t="shared" si="1059"/>
        <v/>
      </c>
      <c r="AA100" s="69" t="str">
        <f t="shared" si="1059"/>
        <v/>
      </c>
      <c r="AB100" s="69" t="str">
        <f t="shared" si="1059"/>
        <v/>
      </c>
      <c r="AC100" s="69" t="str">
        <f t="shared" si="1059"/>
        <v/>
      </c>
      <c r="AD100" s="69" t="str">
        <f t="shared" si="1059"/>
        <v/>
      </c>
      <c r="AE100" s="69" t="str">
        <f t="shared" si="1059"/>
        <v/>
      </c>
      <c r="AF100" s="69" t="str">
        <f t="shared" si="1059"/>
        <v/>
      </c>
      <c r="AG100" s="69" t="str">
        <f t="shared" si="1059"/>
        <v/>
      </c>
      <c r="AH100" s="70" t="str">
        <f t="shared" si="1059"/>
        <v/>
      </c>
      <c r="AJ100" s="186"/>
      <c r="AL100" s="152"/>
      <c r="AM100" s="148"/>
      <c r="AN100" s="148"/>
      <c r="AO100" s="148"/>
      <c r="AP100" s="148"/>
      <c r="AQ100" s="148"/>
      <c r="AR100" s="148"/>
      <c r="AS100" s="148"/>
      <c r="AT100" s="148"/>
      <c r="AU100" s="148"/>
      <c r="AV100" s="148"/>
      <c r="AW100" s="148"/>
      <c r="AX100" s="148"/>
      <c r="AY100" s="148"/>
      <c r="AZ100" s="150"/>
      <c r="BB100" s="186"/>
      <c r="BD100" s="152"/>
      <c r="BE100" s="193"/>
      <c r="BF100" s="193"/>
      <c r="BG100" s="193"/>
      <c r="BH100" s="195"/>
    </row>
    <row r="101" spans="1:60" s="18" customFormat="1" x14ac:dyDescent="0.25">
      <c r="A101" s="74" t="s">
        <v>44</v>
      </c>
      <c r="B101" s="59" t="s">
        <v>100</v>
      </c>
      <c r="C101" s="60">
        <v>182</v>
      </c>
      <c r="D101" s="60">
        <v>9</v>
      </c>
      <c r="E101" s="76">
        <f>C101-D101</f>
        <v>173</v>
      </c>
      <c r="F101" s="68">
        <f t="shared" ref="F101" si="1060">IF(D101&lt;=$K$6,D101,IF(E101&gt;=$D$6-$K$6,$K$6,IF($D$6&lt;=C101,$D$6-E101,C101-E101)))</f>
        <v>8</v>
      </c>
      <c r="G101" s="49">
        <f t="shared" ref="G101" si="1061">IF(D101&gt;0,D101/F101,"")</f>
        <v>1.125</v>
      </c>
      <c r="H101" s="85">
        <f t="shared" ca="1" si="865"/>
        <v>0.37944134269947588</v>
      </c>
      <c r="I101" s="58"/>
      <c r="J101" s="68">
        <f t="shared" ca="1" si="866"/>
        <v>1</v>
      </c>
      <c r="K101" s="69">
        <f t="shared" ref="K101:AH101" ca="1" si="1062">IF(K$12&lt;=$F101,ROUNDUP($H101+J$12*$G101,0),"")</f>
        <v>2</v>
      </c>
      <c r="L101" s="69">
        <f t="shared" ca="1" si="1062"/>
        <v>3</v>
      </c>
      <c r="M101" s="69">
        <f t="shared" ca="1" si="1062"/>
        <v>4</v>
      </c>
      <c r="N101" s="69">
        <f t="shared" ca="1" si="1062"/>
        <v>5</v>
      </c>
      <c r="O101" s="69">
        <f t="shared" ca="1" si="1062"/>
        <v>7</v>
      </c>
      <c r="P101" s="69">
        <f t="shared" ca="1" si="1062"/>
        <v>8</v>
      </c>
      <c r="Q101" s="69">
        <f t="shared" ca="1" si="1062"/>
        <v>9</v>
      </c>
      <c r="R101" s="69" t="str">
        <f t="shared" si="1062"/>
        <v/>
      </c>
      <c r="S101" s="69" t="str">
        <f t="shared" si="1062"/>
        <v/>
      </c>
      <c r="T101" s="69" t="str">
        <f t="shared" si="1062"/>
        <v/>
      </c>
      <c r="U101" s="69" t="str">
        <f t="shared" si="1062"/>
        <v/>
      </c>
      <c r="V101" s="69" t="str">
        <f t="shared" si="1062"/>
        <v/>
      </c>
      <c r="W101" s="69" t="str">
        <f t="shared" si="1062"/>
        <v/>
      </c>
      <c r="X101" s="69" t="str">
        <f t="shared" si="1062"/>
        <v/>
      </c>
      <c r="Y101" s="69" t="str">
        <f t="shared" si="1062"/>
        <v/>
      </c>
      <c r="Z101" s="69" t="str">
        <f t="shared" si="1062"/>
        <v/>
      </c>
      <c r="AA101" s="69" t="str">
        <f t="shared" si="1062"/>
        <v/>
      </c>
      <c r="AB101" s="69" t="str">
        <f t="shared" si="1062"/>
        <v/>
      </c>
      <c r="AC101" s="69" t="str">
        <f t="shared" si="1062"/>
        <v/>
      </c>
      <c r="AD101" s="69" t="str">
        <f t="shared" si="1062"/>
        <v/>
      </c>
      <c r="AE101" s="69" t="str">
        <f t="shared" si="1062"/>
        <v/>
      </c>
      <c r="AF101" s="69" t="str">
        <f t="shared" si="1062"/>
        <v/>
      </c>
      <c r="AG101" s="69" t="str">
        <f t="shared" si="1062"/>
        <v/>
      </c>
      <c r="AH101" s="70" t="str">
        <f t="shared" si="1062"/>
        <v/>
      </c>
      <c r="AJ101" s="186">
        <f t="shared" ca="1" si="794"/>
        <v>0.99634755756559734</v>
      </c>
      <c r="AL101" s="152">
        <f t="shared" ca="1" si="795"/>
        <v>1</v>
      </c>
      <c r="AM101" s="148">
        <f t="shared" ref="AM101" ca="1" si="1063">IF((IF(AM$12&lt;=($AH$6*$D$6),ROUNDUP($AJ101+(AL$12*$AO$6),0),""))&lt;=($F101+$F102),(IF(AM$12&lt;=($AH$6*$D$6),ROUNDUP($AJ101+(AL$12*$AO$6),0),"")),"")</f>
        <v>3</v>
      </c>
      <c r="AN101" s="148">
        <f t="shared" ref="AN101" ca="1" si="1064">IF((IF(AN$12&lt;=($AH$6*$D$6),ROUNDUP($AJ101+(AM$12*$AO$6),0),""))&lt;=($F101+$F102),(IF(AN$12&lt;=($AH$6*$D$6),ROUNDUP($AJ101+(AM$12*$AO$6),0),"")),"")</f>
        <v>5</v>
      </c>
      <c r="AO101" s="148">
        <f t="shared" ref="AO101" ca="1" si="1065">IF((IF(AO$12&lt;=($AH$6*$D$6),ROUNDUP($AJ101+(AN$12*$AO$6),0),""))&lt;=($F101+$F102),(IF(AO$12&lt;=($AH$6*$D$6),ROUNDUP($AJ101+(AN$12*$AO$6),0),"")),"")</f>
        <v>7</v>
      </c>
      <c r="AP101" s="148">
        <f t="shared" ref="AP101" ca="1" si="1066">IF((IF(AP$12&lt;=($AH$6*$D$6),ROUNDUP($AJ101+(AO$12*$AO$6),0),""))&lt;=($F101+$F102),(IF(AP$12&lt;=($AH$6*$D$6),ROUNDUP($AJ101+(AO$12*$AO$6),0),"")),"")</f>
        <v>9</v>
      </c>
      <c r="AQ101" s="148">
        <f t="shared" ref="AQ101" ca="1" si="1067">IF((IF(AQ$12&lt;=($AH$6*$D$6),ROUNDUP($AJ101+(AP$12*$AO$6),0),""))&lt;=($F101+$F102),(IF(AQ$12&lt;=($AH$6*$D$6),ROUNDUP($AJ101+(AP$12*$AO$6),0),"")),"")</f>
        <v>11</v>
      </c>
      <c r="AR101" s="148">
        <f t="shared" ref="AR101" ca="1" si="1068">IF((IF(AR$12&lt;=($AH$6*$D$6),ROUNDUP($AJ101+(AQ$12*$AO$6),0),""))&lt;=($F101+$F102),(IF(AR$12&lt;=($AH$6*$D$6),ROUNDUP($AJ101+(AQ$12*$AO$6),0),"")),"")</f>
        <v>13</v>
      </c>
      <c r="AS101" s="148">
        <f t="shared" ref="AS101" ca="1" si="1069">IF((IF(AS$12&lt;=($AH$6*$D$6),ROUNDUP($AJ101+(AR$12*$AO$6),0),""))&lt;=($F101+$F102),(IF(AS$12&lt;=($AH$6*$D$6),ROUNDUP($AJ101+(AR$12*$AO$6),0),"")),"")</f>
        <v>15</v>
      </c>
      <c r="AT101" s="148">
        <f t="shared" ref="AT101" ca="1" si="1070">IF((IF(AT$12&lt;=($AH$6*$D$6),ROUNDUP($AJ101+(AS$12*$AO$6),0),""))&lt;=($F101+$F102),(IF(AT$12&lt;=($AH$6*$D$6),ROUNDUP($AJ101+(AS$12*$AO$6),0),"")),"")</f>
        <v>17</v>
      </c>
      <c r="AU101" s="148">
        <f t="shared" ref="AU101" ca="1" si="1071">IF((IF(AU$12&lt;=($AH$6*$D$6),ROUNDUP($AJ101+(AT$12*$AO$6),0),""))&lt;=($F101+$F102),(IF(AU$12&lt;=($AH$6*$D$6),ROUNDUP($AJ101+(AT$12*$AO$6),0),"")),"")</f>
        <v>19</v>
      </c>
      <c r="AV101" s="148" t="str">
        <f t="shared" ref="AV101" si="1072">IF((IF(AV$12&lt;=($AH$6*$D$6),ROUNDUP($AJ101+(AU$12*$AO$6),0),""))&lt;=($F101+$F102),(IF(AV$12&lt;=($AH$6*$D$6),ROUNDUP($AJ101+(AU$12*$AO$6),0),"")),"")</f>
        <v/>
      </c>
      <c r="AW101" s="148" t="str">
        <f t="shared" ref="AW101" si="1073">IF((IF(AW$12&lt;=($AH$6*$D$6),ROUNDUP($AJ101+(AV$12*$AO$6),0),""))&lt;=($F101+$F102),(IF(AW$12&lt;=($AH$6*$D$6),ROUNDUP($AJ101+(AV$12*$AO$6),0),"")),"")</f>
        <v/>
      </c>
      <c r="AX101" s="148" t="str">
        <f t="shared" ref="AX101" si="1074">IF((IF(AX$12&lt;=($AH$6*$D$6),ROUNDUP($AJ101+(AW$12*$AO$6),0),""))&lt;=($F101+$F102),(IF(AX$12&lt;=($AH$6*$D$6),ROUNDUP($AJ101+(AW$12*$AO$6),0),"")),"")</f>
        <v/>
      </c>
      <c r="AY101" s="148" t="str">
        <f t="shared" ref="AY101" si="1075">IF((IF(AY$12&lt;=($AH$6*$D$6),ROUNDUP($AJ101+(AX$12*$AO$6),0),""))&lt;=($F101+$F102),(IF(AY$12&lt;=($AH$6*$D$6),ROUNDUP($AJ101+(AX$12*$AO$6),0),"")),"")</f>
        <v/>
      </c>
      <c r="AZ101" s="150" t="str">
        <f t="shared" ref="AZ101" si="1076">IF((IF(AZ$12&lt;=($AH$6*$D$6),ROUNDUP($AJ101+(AY$12*$AO$6),0),""))&lt;=($F101+$F102),(IF(AZ$12&lt;=($AH$6*$D$6),ROUNDUP($AJ101+(AY$12*$AO$6),0),"")),"")</f>
        <v/>
      </c>
      <c r="BB101" s="186">
        <f t="shared" ref="BB101" ca="1" si="1077">IF(C101&gt;=$D$6,RAND()*$AO$7,RAND()*C101/$AH$7)</f>
        <v>1.9905460621013042</v>
      </c>
      <c r="BD101" s="152">
        <f t="shared" ca="1" si="859"/>
        <v>2</v>
      </c>
      <c r="BE101" s="193">
        <f t="shared" ref="BE101" ca="1" si="1078">IF($C101&gt;=$AH$7,(IF(BE$12&lt;=$AH$7,ROUNDUP($BB101+(BD$12*(($F101+$F102)/$AH$7)),0),"")),(IF(BE$12&lt;=$C101,BE$12,"")))</f>
        <v>6</v>
      </c>
      <c r="BF101" s="193">
        <f t="shared" ref="BF101" ca="1" si="1079">IF($C101&gt;=$AH$7,(IF(BF$12&lt;=$AH$7,ROUNDUP($BB101+(BE$12*(($F101+$F102)/$AH$7)),0),"")),(IF(BF$12&lt;=$C101,BF$12,"")))</f>
        <v>10</v>
      </c>
      <c r="BG101" s="193">
        <f t="shared" ref="BG101" ca="1" si="1080">IF($C101&gt;=$AH$7,(IF(BG$12&lt;=$AH$7,ROUNDUP($BB101+(BF$12*(($F101+$F102)/$AH$7)),0),"")),(IF(BG$12&lt;=$C101,BG$12,"")))</f>
        <v>14</v>
      </c>
      <c r="BH101" s="195">
        <f t="shared" ref="BH101" ca="1" si="1081">IF($C101&gt;=$AH$7,(IF(BH$12&lt;=$AH$7,ROUNDUP($BB101+(BG$12*(($F101+$F102)/$AH$7)),0),"")),(IF(BH$12&lt;=$C101,BH$12,"")))</f>
        <v>18</v>
      </c>
    </row>
    <row r="102" spans="1:60" s="18" customFormat="1" x14ac:dyDescent="0.25">
      <c r="A102" s="74" t="s">
        <v>44</v>
      </c>
      <c r="B102" s="59" t="s">
        <v>101</v>
      </c>
      <c r="C102" s="76">
        <f>C101</f>
        <v>182</v>
      </c>
      <c r="D102" s="76">
        <f>D101</f>
        <v>9</v>
      </c>
      <c r="E102" s="76">
        <f>E101</f>
        <v>173</v>
      </c>
      <c r="F102" s="68">
        <f t="shared" si="788"/>
        <v>12</v>
      </c>
      <c r="G102" s="49">
        <f t="shared" ref="G102" si="1082">IF(E102&gt;0,E102/F102,"")</f>
        <v>14.416666666666666</v>
      </c>
      <c r="H102" s="85">
        <f t="shared" ca="1" si="865"/>
        <v>2.5615251706238737</v>
      </c>
      <c r="I102" s="58"/>
      <c r="J102" s="68">
        <f t="shared" ca="1" si="866"/>
        <v>3</v>
      </c>
      <c r="K102" s="69">
        <f t="shared" ref="K102:AH102" ca="1" si="1083">IF(K$12&lt;=$F102,ROUNDUP($H102+J$12*$G102,0),"")</f>
        <v>17</v>
      </c>
      <c r="L102" s="69">
        <f t="shared" ca="1" si="1083"/>
        <v>32</v>
      </c>
      <c r="M102" s="69">
        <f t="shared" ca="1" si="1083"/>
        <v>46</v>
      </c>
      <c r="N102" s="69">
        <f t="shared" ca="1" si="1083"/>
        <v>61</v>
      </c>
      <c r="O102" s="69">
        <f t="shared" ca="1" si="1083"/>
        <v>75</v>
      </c>
      <c r="P102" s="69">
        <f t="shared" ca="1" si="1083"/>
        <v>90</v>
      </c>
      <c r="Q102" s="69">
        <f t="shared" ca="1" si="1083"/>
        <v>104</v>
      </c>
      <c r="R102" s="69">
        <f t="shared" ca="1" si="1083"/>
        <v>118</v>
      </c>
      <c r="S102" s="69">
        <f t="shared" ca="1" si="1083"/>
        <v>133</v>
      </c>
      <c r="T102" s="69">
        <f t="shared" ca="1" si="1083"/>
        <v>147</v>
      </c>
      <c r="U102" s="69">
        <f t="shared" ca="1" si="1083"/>
        <v>162</v>
      </c>
      <c r="V102" s="69" t="str">
        <f t="shared" si="1083"/>
        <v/>
      </c>
      <c r="W102" s="69" t="str">
        <f t="shared" si="1083"/>
        <v/>
      </c>
      <c r="X102" s="69" t="str">
        <f t="shared" si="1083"/>
        <v/>
      </c>
      <c r="Y102" s="69" t="str">
        <f t="shared" si="1083"/>
        <v/>
      </c>
      <c r="Z102" s="69" t="str">
        <f t="shared" si="1083"/>
        <v/>
      </c>
      <c r="AA102" s="69" t="str">
        <f t="shared" si="1083"/>
        <v/>
      </c>
      <c r="AB102" s="69" t="str">
        <f t="shared" si="1083"/>
        <v/>
      </c>
      <c r="AC102" s="69" t="str">
        <f t="shared" si="1083"/>
        <v/>
      </c>
      <c r="AD102" s="69" t="str">
        <f t="shared" si="1083"/>
        <v/>
      </c>
      <c r="AE102" s="69" t="str">
        <f t="shared" si="1083"/>
        <v/>
      </c>
      <c r="AF102" s="69" t="str">
        <f t="shared" si="1083"/>
        <v/>
      </c>
      <c r="AG102" s="69" t="str">
        <f t="shared" si="1083"/>
        <v/>
      </c>
      <c r="AH102" s="70" t="str">
        <f t="shared" si="1083"/>
        <v/>
      </c>
      <c r="AJ102" s="186"/>
      <c r="AL102" s="152"/>
      <c r="AM102" s="148"/>
      <c r="AN102" s="148"/>
      <c r="AO102" s="148"/>
      <c r="AP102" s="148"/>
      <c r="AQ102" s="148"/>
      <c r="AR102" s="148"/>
      <c r="AS102" s="148"/>
      <c r="AT102" s="148"/>
      <c r="AU102" s="148"/>
      <c r="AV102" s="148"/>
      <c r="AW102" s="148"/>
      <c r="AX102" s="148"/>
      <c r="AY102" s="148"/>
      <c r="AZ102" s="150"/>
      <c r="BB102" s="186"/>
      <c r="BD102" s="152"/>
      <c r="BE102" s="193"/>
      <c r="BF102" s="193"/>
      <c r="BG102" s="193"/>
      <c r="BH102" s="195"/>
    </row>
    <row r="103" spans="1:60" s="18" customFormat="1" x14ac:dyDescent="0.25">
      <c r="A103" s="74" t="s">
        <v>45</v>
      </c>
      <c r="B103" s="59" t="s">
        <v>100</v>
      </c>
      <c r="C103" s="60">
        <v>165</v>
      </c>
      <c r="D103" s="60">
        <v>8</v>
      </c>
      <c r="E103" s="76">
        <f>C103-D103</f>
        <v>157</v>
      </c>
      <c r="F103" s="68">
        <f t="shared" ref="F103" si="1084">IF(D103&lt;=$K$6,D103,IF(E103&gt;=$D$6-$K$6,$K$6,IF($D$6&lt;=C103,$D$6-E103,C103-E103)))</f>
        <v>8</v>
      </c>
      <c r="G103" s="49">
        <f t="shared" ref="G103" si="1085">IF(D103&gt;0,D103/F103,"")</f>
        <v>1</v>
      </c>
      <c r="H103" s="85">
        <f t="shared" ca="1" si="865"/>
        <v>0.90725573609833965</v>
      </c>
      <c r="I103" s="58"/>
      <c r="J103" s="68">
        <f t="shared" ca="1" si="866"/>
        <v>1</v>
      </c>
      <c r="K103" s="69">
        <f t="shared" ref="K103:AH103" ca="1" si="1086">IF(K$12&lt;=$F103,ROUNDUP($H103+J$12*$G103,0),"")</f>
        <v>2</v>
      </c>
      <c r="L103" s="69">
        <f t="shared" ca="1" si="1086"/>
        <v>3</v>
      </c>
      <c r="M103" s="69">
        <f t="shared" ca="1" si="1086"/>
        <v>4</v>
      </c>
      <c r="N103" s="69">
        <f t="shared" ca="1" si="1086"/>
        <v>5</v>
      </c>
      <c r="O103" s="69">
        <f t="shared" ca="1" si="1086"/>
        <v>6</v>
      </c>
      <c r="P103" s="69">
        <f t="shared" ca="1" si="1086"/>
        <v>7</v>
      </c>
      <c r="Q103" s="69">
        <f t="shared" ca="1" si="1086"/>
        <v>8</v>
      </c>
      <c r="R103" s="69" t="str">
        <f t="shared" si="1086"/>
        <v/>
      </c>
      <c r="S103" s="69" t="str">
        <f t="shared" si="1086"/>
        <v/>
      </c>
      <c r="T103" s="69" t="str">
        <f t="shared" si="1086"/>
        <v/>
      </c>
      <c r="U103" s="69" t="str">
        <f t="shared" si="1086"/>
        <v/>
      </c>
      <c r="V103" s="69" t="str">
        <f t="shared" si="1086"/>
        <v/>
      </c>
      <c r="W103" s="69" t="str">
        <f t="shared" si="1086"/>
        <v/>
      </c>
      <c r="X103" s="69" t="str">
        <f t="shared" si="1086"/>
        <v/>
      </c>
      <c r="Y103" s="69" t="str">
        <f t="shared" si="1086"/>
        <v/>
      </c>
      <c r="Z103" s="69" t="str">
        <f t="shared" si="1086"/>
        <v/>
      </c>
      <c r="AA103" s="69" t="str">
        <f t="shared" si="1086"/>
        <v/>
      </c>
      <c r="AB103" s="69" t="str">
        <f t="shared" si="1086"/>
        <v/>
      </c>
      <c r="AC103" s="69" t="str">
        <f t="shared" si="1086"/>
        <v/>
      </c>
      <c r="AD103" s="69" t="str">
        <f t="shared" si="1086"/>
        <v/>
      </c>
      <c r="AE103" s="69" t="str">
        <f t="shared" si="1086"/>
        <v/>
      </c>
      <c r="AF103" s="69" t="str">
        <f t="shared" si="1086"/>
        <v/>
      </c>
      <c r="AG103" s="69" t="str">
        <f t="shared" si="1086"/>
        <v/>
      </c>
      <c r="AH103" s="70" t="str">
        <f t="shared" si="1086"/>
        <v/>
      </c>
      <c r="AJ103" s="186">
        <f t="shared" ca="1" si="794"/>
        <v>7.0694496403343354E-2</v>
      </c>
      <c r="AL103" s="152">
        <f t="shared" ca="1" si="795"/>
        <v>1</v>
      </c>
      <c r="AM103" s="148">
        <f t="shared" ref="AM103" ca="1" si="1087">IF((IF(AM$12&lt;=($AH$6*$D$6),ROUNDUP($AJ103+(AL$12*$AO$6),0),""))&lt;=($F103+$F104),(IF(AM$12&lt;=($AH$6*$D$6),ROUNDUP($AJ103+(AL$12*$AO$6),0),"")),"")</f>
        <v>3</v>
      </c>
      <c r="AN103" s="148">
        <f t="shared" ref="AN103" ca="1" si="1088">IF((IF(AN$12&lt;=($AH$6*$D$6),ROUNDUP($AJ103+(AM$12*$AO$6),0),""))&lt;=($F103+$F104),(IF(AN$12&lt;=($AH$6*$D$6),ROUNDUP($AJ103+(AM$12*$AO$6),0),"")),"")</f>
        <v>5</v>
      </c>
      <c r="AO103" s="148">
        <f t="shared" ref="AO103" ca="1" si="1089">IF((IF(AO$12&lt;=($AH$6*$D$6),ROUNDUP($AJ103+(AN$12*$AO$6),0),""))&lt;=($F103+$F104),(IF(AO$12&lt;=($AH$6*$D$6),ROUNDUP($AJ103+(AN$12*$AO$6),0),"")),"")</f>
        <v>7</v>
      </c>
      <c r="AP103" s="148">
        <f t="shared" ref="AP103" ca="1" si="1090">IF((IF(AP$12&lt;=($AH$6*$D$6),ROUNDUP($AJ103+(AO$12*$AO$6),0),""))&lt;=($F103+$F104),(IF(AP$12&lt;=($AH$6*$D$6),ROUNDUP($AJ103+(AO$12*$AO$6),0),"")),"")</f>
        <v>9</v>
      </c>
      <c r="AQ103" s="148">
        <f t="shared" ref="AQ103" ca="1" si="1091">IF((IF(AQ$12&lt;=($AH$6*$D$6),ROUNDUP($AJ103+(AP$12*$AO$6),0),""))&lt;=($F103+$F104),(IF(AQ$12&lt;=($AH$6*$D$6),ROUNDUP($AJ103+(AP$12*$AO$6),0),"")),"")</f>
        <v>11</v>
      </c>
      <c r="AR103" s="148">
        <f t="shared" ref="AR103" ca="1" si="1092">IF((IF(AR$12&lt;=($AH$6*$D$6),ROUNDUP($AJ103+(AQ$12*$AO$6),0),""))&lt;=($F103+$F104),(IF(AR$12&lt;=($AH$6*$D$6),ROUNDUP($AJ103+(AQ$12*$AO$6),0),"")),"")</f>
        <v>13</v>
      </c>
      <c r="AS103" s="148">
        <f t="shared" ref="AS103" ca="1" si="1093">IF((IF(AS$12&lt;=($AH$6*$D$6),ROUNDUP($AJ103+(AR$12*$AO$6),0),""))&lt;=($F103+$F104),(IF(AS$12&lt;=($AH$6*$D$6),ROUNDUP($AJ103+(AR$12*$AO$6),0),"")),"")</f>
        <v>15</v>
      </c>
      <c r="AT103" s="148">
        <f t="shared" ref="AT103" ca="1" si="1094">IF((IF(AT$12&lt;=($AH$6*$D$6),ROUNDUP($AJ103+(AS$12*$AO$6),0),""))&lt;=($F103+$F104),(IF(AT$12&lt;=($AH$6*$D$6),ROUNDUP($AJ103+(AS$12*$AO$6),0),"")),"")</f>
        <v>17</v>
      </c>
      <c r="AU103" s="148">
        <f t="shared" ref="AU103" ca="1" si="1095">IF((IF(AU$12&lt;=($AH$6*$D$6),ROUNDUP($AJ103+(AT$12*$AO$6),0),""))&lt;=($F103+$F104),(IF(AU$12&lt;=($AH$6*$D$6),ROUNDUP($AJ103+(AT$12*$AO$6),0),"")),"")</f>
        <v>19</v>
      </c>
      <c r="AV103" s="148" t="str">
        <f t="shared" ref="AV103" si="1096">IF((IF(AV$12&lt;=($AH$6*$D$6),ROUNDUP($AJ103+(AU$12*$AO$6),0),""))&lt;=($F103+$F104),(IF(AV$12&lt;=($AH$6*$D$6),ROUNDUP($AJ103+(AU$12*$AO$6),0),"")),"")</f>
        <v/>
      </c>
      <c r="AW103" s="148" t="str">
        <f t="shared" ref="AW103" si="1097">IF((IF(AW$12&lt;=($AH$6*$D$6),ROUNDUP($AJ103+(AV$12*$AO$6),0),""))&lt;=($F103+$F104),(IF(AW$12&lt;=($AH$6*$D$6),ROUNDUP($AJ103+(AV$12*$AO$6),0),"")),"")</f>
        <v/>
      </c>
      <c r="AX103" s="148" t="str">
        <f t="shared" ref="AX103" si="1098">IF((IF(AX$12&lt;=($AH$6*$D$6),ROUNDUP($AJ103+(AW$12*$AO$6),0),""))&lt;=($F103+$F104),(IF(AX$12&lt;=($AH$6*$D$6),ROUNDUP($AJ103+(AW$12*$AO$6),0),"")),"")</f>
        <v/>
      </c>
      <c r="AY103" s="148" t="str">
        <f t="shared" ref="AY103" si="1099">IF((IF(AY$12&lt;=($AH$6*$D$6),ROUNDUP($AJ103+(AX$12*$AO$6),0),""))&lt;=($F103+$F104),(IF(AY$12&lt;=($AH$6*$D$6),ROUNDUP($AJ103+(AX$12*$AO$6),0),"")),"")</f>
        <v/>
      </c>
      <c r="AZ103" s="150" t="str">
        <f t="shared" ref="AZ103" si="1100">IF((IF(AZ$12&lt;=($AH$6*$D$6),ROUNDUP($AJ103+(AY$12*$AO$6),0),""))&lt;=($F103+$F104),(IF(AZ$12&lt;=($AH$6*$D$6),ROUNDUP($AJ103+(AY$12*$AO$6),0),"")),"")</f>
        <v/>
      </c>
      <c r="BB103" s="186">
        <f t="shared" ref="BB103" ca="1" si="1101">IF(C103&gt;=$D$6,RAND()*$AO$7,RAND()*C103/$AH$7)</f>
        <v>3.4532950546933296</v>
      </c>
      <c r="BD103" s="152">
        <f t="shared" ca="1" si="859"/>
        <v>4</v>
      </c>
      <c r="BE103" s="193">
        <f t="shared" ref="BE103" ca="1" si="1102">IF($C103&gt;=$AH$7,(IF(BE$12&lt;=$AH$7,ROUNDUP($BB103+(BD$12*(($F103+$F104)/$AH$7)),0),"")),(IF(BE$12&lt;=$C103,BE$12,"")))</f>
        <v>8</v>
      </c>
      <c r="BF103" s="193">
        <f t="shared" ref="BF103" ca="1" si="1103">IF($C103&gt;=$AH$7,(IF(BF$12&lt;=$AH$7,ROUNDUP($BB103+(BE$12*(($F103+$F104)/$AH$7)),0),"")),(IF(BF$12&lt;=$C103,BF$12,"")))</f>
        <v>12</v>
      </c>
      <c r="BG103" s="193">
        <f t="shared" ref="BG103" ca="1" si="1104">IF($C103&gt;=$AH$7,(IF(BG$12&lt;=$AH$7,ROUNDUP($BB103+(BF$12*(($F103+$F104)/$AH$7)),0),"")),(IF(BG$12&lt;=$C103,BG$12,"")))</f>
        <v>16</v>
      </c>
      <c r="BH103" s="195">
        <f t="shared" ref="BH103" ca="1" si="1105">IF($C103&gt;=$AH$7,(IF(BH$12&lt;=$AH$7,ROUNDUP($BB103+(BG$12*(($F103+$F104)/$AH$7)),0),"")),(IF(BH$12&lt;=$C103,BH$12,"")))</f>
        <v>20</v>
      </c>
    </row>
    <row r="104" spans="1:60" s="18" customFormat="1" x14ac:dyDescent="0.25">
      <c r="A104" s="74" t="s">
        <v>45</v>
      </c>
      <c r="B104" s="59" t="s">
        <v>101</v>
      </c>
      <c r="C104" s="76">
        <f>C103</f>
        <v>165</v>
      </c>
      <c r="D104" s="76">
        <f>D103</f>
        <v>8</v>
      </c>
      <c r="E104" s="76">
        <f>E103</f>
        <v>157</v>
      </c>
      <c r="F104" s="68">
        <f t="shared" si="788"/>
        <v>12</v>
      </c>
      <c r="G104" s="49">
        <f t="shared" ref="G104" si="1106">IF(E104&gt;0,E104/F104,"")</f>
        <v>13.083333333333334</v>
      </c>
      <c r="H104" s="85">
        <f t="shared" ca="1" si="865"/>
        <v>2.4159504627667712</v>
      </c>
      <c r="I104" s="58"/>
      <c r="J104" s="68">
        <f t="shared" ca="1" si="866"/>
        <v>3</v>
      </c>
      <c r="K104" s="69">
        <f t="shared" ref="K104:AH104" ca="1" si="1107">IF(K$12&lt;=$F104,ROUNDUP($H104+J$12*$G104,0),"")</f>
        <v>16</v>
      </c>
      <c r="L104" s="69">
        <f t="shared" ca="1" si="1107"/>
        <v>29</v>
      </c>
      <c r="M104" s="69">
        <f t="shared" ca="1" si="1107"/>
        <v>42</v>
      </c>
      <c r="N104" s="69">
        <f t="shared" ca="1" si="1107"/>
        <v>55</v>
      </c>
      <c r="O104" s="69">
        <f t="shared" ca="1" si="1107"/>
        <v>68</v>
      </c>
      <c r="P104" s="69">
        <f t="shared" ca="1" si="1107"/>
        <v>81</v>
      </c>
      <c r="Q104" s="69">
        <f t="shared" ca="1" si="1107"/>
        <v>94</v>
      </c>
      <c r="R104" s="69">
        <f t="shared" ca="1" si="1107"/>
        <v>108</v>
      </c>
      <c r="S104" s="69">
        <f t="shared" ca="1" si="1107"/>
        <v>121</v>
      </c>
      <c r="T104" s="69">
        <f t="shared" ca="1" si="1107"/>
        <v>134</v>
      </c>
      <c r="U104" s="69">
        <f t="shared" ca="1" si="1107"/>
        <v>147</v>
      </c>
      <c r="V104" s="69" t="str">
        <f t="shared" si="1107"/>
        <v/>
      </c>
      <c r="W104" s="69" t="str">
        <f t="shared" si="1107"/>
        <v/>
      </c>
      <c r="X104" s="69" t="str">
        <f t="shared" si="1107"/>
        <v/>
      </c>
      <c r="Y104" s="69" t="str">
        <f t="shared" si="1107"/>
        <v/>
      </c>
      <c r="Z104" s="69" t="str">
        <f t="shared" si="1107"/>
        <v/>
      </c>
      <c r="AA104" s="69" t="str">
        <f t="shared" si="1107"/>
        <v/>
      </c>
      <c r="AB104" s="69" t="str">
        <f t="shared" si="1107"/>
        <v/>
      </c>
      <c r="AC104" s="69" t="str">
        <f t="shared" si="1107"/>
        <v/>
      </c>
      <c r="AD104" s="69" t="str">
        <f t="shared" si="1107"/>
        <v/>
      </c>
      <c r="AE104" s="69" t="str">
        <f t="shared" si="1107"/>
        <v/>
      </c>
      <c r="AF104" s="69" t="str">
        <f t="shared" si="1107"/>
        <v/>
      </c>
      <c r="AG104" s="69" t="str">
        <f t="shared" si="1107"/>
        <v/>
      </c>
      <c r="AH104" s="70" t="str">
        <f t="shared" si="1107"/>
        <v/>
      </c>
      <c r="AJ104" s="186"/>
      <c r="AL104" s="152"/>
      <c r="AM104" s="148"/>
      <c r="AN104" s="148"/>
      <c r="AO104" s="148"/>
      <c r="AP104" s="148"/>
      <c r="AQ104" s="148"/>
      <c r="AR104" s="148"/>
      <c r="AS104" s="148"/>
      <c r="AT104" s="148"/>
      <c r="AU104" s="148"/>
      <c r="AV104" s="148"/>
      <c r="AW104" s="148"/>
      <c r="AX104" s="148"/>
      <c r="AY104" s="148"/>
      <c r="AZ104" s="150"/>
      <c r="BB104" s="186"/>
      <c r="BD104" s="152"/>
      <c r="BE104" s="193"/>
      <c r="BF104" s="193"/>
      <c r="BG104" s="193"/>
      <c r="BH104" s="195"/>
    </row>
    <row r="105" spans="1:60" s="18" customFormat="1" x14ac:dyDescent="0.25">
      <c r="A105" s="74" t="s">
        <v>46</v>
      </c>
      <c r="B105" s="59" t="s">
        <v>100</v>
      </c>
      <c r="C105" s="60">
        <v>125</v>
      </c>
      <c r="D105" s="60">
        <v>9</v>
      </c>
      <c r="E105" s="76">
        <f>C105-D105</f>
        <v>116</v>
      </c>
      <c r="F105" s="68">
        <f t="shared" ref="F105" si="1108">IF(D105&lt;=$K$6,D105,IF(E105&gt;=$D$6-$K$6,$K$6,IF($D$6&lt;=C105,$D$6-E105,C105-E105)))</f>
        <v>8</v>
      </c>
      <c r="G105" s="49">
        <f t="shared" ref="G105" si="1109">IF(D105&gt;0,D105/F105,"")</f>
        <v>1.125</v>
      </c>
      <c r="H105" s="85">
        <f t="shared" ca="1" si="865"/>
        <v>1.0023892336166123</v>
      </c>
      <c r="I105" s="58"/>
      <c r="J105" s="68">
        <f t="shared" ca="1" si="866"/>
        <v>2</v>
      </c>
      <c r="K105" s="69">
        <f t="shared" ref="K105:AH105" ca="1" si="1110">IF(K$12&lt;=$F105,ROUNDUP($H105+J$12*$G105,0),"")</f>
        <v>3</v>
      </c>
      <c r="L105" s="69">
        <f t="shared" ca="1" si="1110"/>
        <v>4</v>
      </c>
      <c r="M105" s="69">
        <f t="shared" ca="1" si="1110"/>
        <v>5</v>
      </c>
      <c r="N105" s="69">
        <f t="shared" ca="1" si="1110"/>
        <v>6</v>
      </c>
      <c r="O105" s="69">
        <f t="shared" ca="1" si="1110"/>
        <v>7</v>
      </c>
      <c r="P105" s="69">
        <f t="shared" ca="1" si="1110"/>
        <v>8</v>
      </c>
      <c r="Q105" s="69">
        <f t="shared" ca="1" si="1110"/>
        <v>9</v>
      </c>
      <c r="R105" s="69" t="str">
        <f t="shared" si="1110"/>
        <v/>
      </c>
      <c r="S105" s="69" t="str">
        <f t="shared" si="1110"/>
        <v/>
      </c>
      <c r="T105" s="69" t="str">
        <f t="shared" si="1110"/>
        <v/>
      </c>
      <c r="U105" s="69" t="str">
        <f t="shared" si="1110"/>
        <v/>
      </c>
      <c r="V105" s="69" t="str">
        <f t="shared" si="1110"/>
        <v/>
      </c>
      <c r="W105" s="69" t="str">
        <f t="shared" si="1110"/>
        <v/>
      </c>
      <c r="X105" s="69" t="str">
        <f t="shared" si="1110"/>
        <v/>
      </c>
      <c r="Y105" s="69" t="str">
        <f t="shared" si="1110"/>
        <v/>
      </c>
      <c r="Z105" s="69" t="str">
        <f t="shared" si="1110"/>
        <v/>
      </c>
      <c r="AA105" s="69" t="str">
        <f t="shared" si="1110"/>
        <v/>
      </c>
      <c r="AB105" s="69" t="str">
        <f t="shared" si="1110"/>
        <v/>
      </c>
      <c r="AC105" s="69" t="str">
        <f t="shared" si="1110"/>
        <v/>
      </c>
      <c r="AD105" s="69" t="str">
        <f t="shared" si="1110"/>
        <v/>
      </c>
      <c r="AE105" s="69" t="str">
        <f t="shared" si="1110"/>
        <v/>
      </c>
      <c r="AF105" s="69" t="str">
        <f t="shared" si="1110"/>
        <v/>
      </c>
      <c r="AG105" s="69" t="str">
        <f t="shared" si="1110"/>
        <v/>
      </c>
      <c r="AH105" s="70" t="str">
        <f t="shared" si="1110"/>
        <v/>
      </c>
      <c r="AJ105" s="186">
        <f t="shared" ca="1" si="794"/>
        <v>0.36608080481267935</v>
      </c>
      <c r="AL105" s="152">
        <f t="shared" ca="1" si="795"/>
        <v>1</v>
      </c>
      <c r="AM105" s="148">
        <f t="shared" ref="AM105" ca="1" si="1111">IF((IF(AM$12&lt;=($AH$6*$D$6),ROUNDUP($AJ105+(AL$12*$AO$6),0),""))&lt;=($F105+$F106),(IF(AM$12&lt;=($AH$6*$D$6),ROUNDUP($AJ105+(AL$12*$AO$6),0),"")),"")</f>
        <v>3</v>
      </c>
      <c r="AN105" s="148">
        <f t="shared" ref="AN105" ca="1" si="1112">IF((IF(AN$12&lt;=($AH$6*$D$6),ROUNDUP($AJ105+(AM$12*$AO$6),0),""))&lt;=($F105+$F106),(IF(AN$12&lt;=($AH$6*$D$6),ROUNDUP($AJ105+(AM$12*$AO$6),0),"")),"")</f>
        <v>5</v>
      </c>
      <c r="AO105" s="148">
        <f t="shared" ref="AO105" ca="1" si="1113">IF((IF(AO$12&lt;=($AH$6*$D$6),ROUNDUP($AJ105+(AN$12*$AO$6),0),""))&lt;=($F105+$F106),(IF(AO$12&lt;=($AH$6*$D$6),ROUNDUP($AJ105+(AN$12*$AO$6),0),"")),"")</f>
        <v>7</v>
      </c>
      <c r="AP105" s="148">
        <f t="shared" ref="AP105" ca="1" si="1114">IF((IF(AP$12&lt;=($AH$6*$D$6),ROUNDUP($AJ105+(AO$12*$AO$6),0),""))&lt;=($F105+$F106),(IF(AP$12&lt;=($AH$6*$D$6),ROUNDUP($AJ105+(AO$12*$AO$6),0),"")),"")</f>
        <v>9</v>
      </c>
      <c r="AQ105" s="148">
        <f t="shared" ref="AQ105" ca="1" si="1115">IF((IF(AQ$12&lt;=($AH$6*$D$6),ROUNDUP($AJ105+(AP$12*$AO$6),0),""))&lt;=($F105+$F106),(IF(AQ$12&lt;=($AH$6*$D$6),ROUNDUP($AJ105+(AP$12*$AO$6),0),"")),"")</f>
        <v>11</v>
      </c>
      <c r="AR105" s="148">
        <f t="shared" ref="AR105" ca="1" si="1116">IF((IF(AR$12&lt;=($AH$6*$D$6),ROUNDUP($AJ105+(AQ$12*$AO$6),0),""))&lt;=($F105+$F106),(IF(AR$12&lt;=($AH$6*$D$6),ROUNDUP($AJ105+(AQ$12*$AO$6),0),"")),"")</f>
        <v>13</v>
      </c>
      <c r="AS105" s="148">
        <f t="shared" ref="AS105" ca="1" si="1117">IF((IF(AS$12&lt;=($AH$6*$D$6),ROUNDUP($AJ105+(AR$12*$AO$6),0),""))&lt;=($F105+$F106),(IF(AS$12&lt;=($AH$6*$D$6),ROUNDUP($AJ105+(AR$12*$AO$6),0),"")),"")</f>
        <v>15</v>
      </c>
      <c r="AT105" s="148">
        <f t="shared" ref="AT105" ca="1" si="1118">IF((IF(AT$12&lt;=($AH$6*$D$6),ROUNDUP($AJ105+(AS$12*$AO$6),0),""))&lt;=($F105+$F106),(IF(AT$12&lt;=($AH$6*$D$6),ROUNDUP($AJ105+(AS$12*$AO$6),0),"")),"")</f>
        <v>17</v>
      </c>
      <c r="AU105" s="148">
        <f t="shared" ref="AU105" ca="1" si="1119">IF((IF(AU$12&lt;=($AH$6*$D$6),ROUNDUP($AJ105+(AT$12*$AO$6),0),""))&lt;=($F105+$F106),(IF(AU$12&lt;=($AH$6*$D$6),ROUNDUP($AJ105+(AT$12*$AO$6),0),"")),"")</f>
        <v>19</v>
      </c>
      <c r="AV105" s="148" t="str">
        <f t="shared" ref="AV105" si="1120">IF((IF(AV$12&lt;=($AH$6*$D$6),ROUNDUP($AJ105+(AU$12*$AO$6),0),""))&lt;=($F105+$F106),(IF(AV$12&lt;=($AH$6*$D$6),ROUNDUP($AJ105+(AU$12*$AO$6),0),"")),"")</f>
        <v/>
      </c>
      <c r="AW105" s="148" t="str">
        <f t="shared" ref="AW105" si="1121">IF((IF(AW$12&lt;=($AH$6*$D$6),ROUNDUP($AJ105+(AV$12*$AO$6),0),""))&lt;=($F105+$F106),(IF(AW$12&lt;=($AH$6*$D$6),ROUNDUP($AJ105+(AV$12*$AO$6),0),"")),"")</f>
        <v/>
      </c>
      <c r="AX105" s="148" t="str">
        <f t="shared" ref="AX105" si="1122">IF((IF(AX$12&lt;=($AH$6*$D$6),ROUNDUP($AJ105+(AW$12*$AO$6),0),""))&lt;=($F105+$F106),(IF(AX$12&lt;=($AH$6*$D$6),ROUNDUP($AJ105+(AW$12*$AO$6),0),"")),"")</f>
        <v/>
      </c>
      <c r="AY105" s="148" t="str">
        <f t="shared" ref="AY105" si="1123">IF((IF(AY$12&lt;=($AH$6*$D$6),ROUNDUP($AJ105+(AX$12*$AO$6),0),""))&lt;=($F105+$F106),(IF(AY$12&lt;=($AH$6*$D$6),ROUNDUP($AJ105+(AX$12*$AO$6),0),"")),"")</f>
        <v/>
      </c>
      <c r="AZ105" s="150" t="str">
        <f t="shared" ref="AZ105" si="1124">IF((IF(AZ$12&lt;=($AH$6*$D$6),ROUNDUP($AJ105+(AY$12*$AO$6),0),""))&lt;=($F105+$F106),(IF(AZ$12&lt;=($AH$6*$D$6),ROUNDUP($AJ105+(AY$12*$AO$6),0),"")),"")</f>
        <v/>
      </c>
      <c r="BB105" s="186">
        <f t="shared" ref="BB105" ca="1" si="1125">IF(C105&gt;=$D$6,RAND()*$AO$7,RAND()*C105/$AH$7)</f>
        <v>2.0413504081864033</v>
      </c>
      <c r="BD105" s="152">
        <f t="shared" ca="1" si="859"/>
        <v>3</v>
      </c>
      <c r="BE105" s="193">
        <f t="shared" ref="BE105" ca="1" si="1126">IF($C105&gt;=$AH$7,(IF(BE$12&lt;=$AH$7,ROUNDUP($BB105+(BD$12*(($F105+$F106)/$AH$7)),0),"")),(IF(BE$12&lt;=$C105,BE$12,"")))</f>
        <v>7</v>
      </c>
      <c r="BF105" s="193">
        <f t="shared" ref="BF105" ca="1" si="1127">IF($C105&gt;=$AH$7,(IF(BF$12&lt;=$AH$7,ROUNDUP($BB105+(BE$12*(($F105+$F106)/$AH$7)),0),"")),(IF(BF$12&lt;=$C105,BF$12,"")))</f>
        <v>11</v>
      </c>
      <c r="BG105" s="193">
        <f t="shared" ref="BG105" ca="1" si="1128">IF($C105&gt;=$AH$7,(IF(BG$12&lt;=$AH$7,ROUNDUP($BB105+(BF$12*(($F105+$F106)/$AH$7)),0),"")),(IF(BG$12&lt;=$C105,BG$12,"")))</f>
        <v>15</v>
      </c>
      <c r="BH105" s="195">
        <f t="shared" ref="BH105" ca="1" si="1129">IF($C105&gt;=$AH$7,(IF(BH$12&lt;=$AH$7,ROUNDUP($BB105+(BG$12*(($F105+$F106)/$AH$7)),0),"")),(IF(BH$12&lt;=$C105,BH$12,"")))</f>
        <v>19</v>
      </c>
    </row>
    <row r="106" spans="1:60" s="18" customFormat="1" x14ac:dyDescent="0.25">
      <c r="A106" s="74" t="s">
        <v>46</v>
      </c>
      <c r="B106" s="59" t="s">
        <v>101</v>
      </c>
      <c r="C106" s="76">
        <f>C105</f>
        <v>125</v>
      </c>
      <c r="D106" s="76">
        <f>D105</f>
        <v>9</v>
      </c>
      <c r="E106" s="76">
        <f>E105</f>
        <v>116</v>
      </c>
      <c r="F106" s="68">
        <f t="shared" si="788"/>
        <v>12</v>
      </c>
      <c r="G106" s="49">
        <f t="shared" ref="G106" si="1130">IF(E106&gt;0,E106/F106,"")</f>
        <v>9.6666666666666661</v>
      </c>
      <c r="H106" s="85">
        <f t="shared" ca="1" si="865"/>
        <v>1.3873852853309401</v>
      </c>
      <c r="I106" s="58"/>
      <c r="J106" s="68">
        <f t="shared" ca="1" si="866"/>
        <v>2</v>
      </c>
      <c r="K106" s="69">
        <f t="shared" ref="K106:AH106" ca="1" si="1131">IF(K$12&lt;=$F106,ROUNDUP($H106+J$12*$G106,0),"")</f>
        <v>12</v>
      </c>
      <c r="L106" s="69">
        <f t="shared" ca="1" si="1131"/>
        <v>21</v>
      </c>
      <c r="M106" s="69">
        <f t="shared" ca="1" si="1131"/>
        <v>31</v>
      </c>
      <c r="N106" s="69">
        <f t="shared" ca="1" si="1131"/>
        <v>41</v>
      </c>
      <c r="O106" s="69">
        <f t="shared" ca="1" si="1131"/>
        <v>50</v>
      </c>
      <c r="P106" s="69">
        <f t="shared" ca="1" si="1131"/>
        <v>60</v>
      </c>
      <c r="Q106" s="69">
        <f t="shared" ca="1" si="1131"/>
        <v>70</v>
      </c>
      <c r="R106" s="69">
        <f t="shared" ca="1" si="1131"/>
        <v>79</v>
      </c>
      <c r="S106" s="69">
        <f t="shared" ca="1" si="1131"/>
        <v>89</v>
      </c>
      <c r="T106" s="69">
        <f t="shared" ca="1" si="1131"/>
        <v>99</v>
      </c>
      <c r="U106" s="69">
        <f t="shared" ca="1" si="1131"/>
        <v>108</v>
      </c>
      <c r="V106" s="69" t="str">
        <f t="shared" si="1131"/>
        <v/>
      </c>
      <c r="W106" s="69" t="str">
        <f t="shared" si="1131"/>
        <v/>
      </c>
      <c r="X106" s="69" t="str">
        <f t="shared" si="1131"/>
        <v/>
      </c>
      <c r="Y106" s="69" t="str">
        <f t="shared" si="1131"/>
        <v/>
      </c>
      <c r="Z106" s="69" t="str">
        <f t="shared" si="1131"/>
        <v/>
      </c>
      <c r="AA106" s="69" t="str">
        <f t="shared" si="1131"/>
        <v/>
      </c>
      <c r="AB106" s="69" t="str">
        <f t="shared" si="1131"/>
        <v/>
      </c>
      <c r="AC106" s="69" t="str">
        <f t="shared" si="1131"/>
        <v/>
      </c>
      <c r="AD106" s="69" t="str">
        <f t="shared" si="1131"/>
        <v/>
      </c>
      <c r="AE106" s="69" t="str">
        <f t="shared" si="1131"/>
        <v/>
      </c>
      <c r="AF106" s="69" t="str">
        <f t="shared" si="1131"/>
        <v/>
      </c>
      <c r="AG106" s="69" t="str">
        <f t="shared" si="1131"/>
        <v/>
      </c>
      <c r="AH106" s="70" t="str">
        <f t="shared" si="1131"/>
        <v/>
      </c>
      <c r="AJ106" s="186"/>
      <c r="AL106" s="152"/>
      <c r="AM106" s="148"/>
      <c r="AN106" s="148"/>
      <c r="AO106" s="148"/>
      <c r="AP106" s="148"/>
      <c r="AQ106" s="148"/>
      <c r="AR106" s="148"/>
      <c r="AS106" s="148"/>
      <c r="AT106" s="148"/>
      <c r="AU106" s="148"/>
      <c r="AV106" s="148"/>
      <c r="AW106" s="148"/>
      <c r="AX106" s="148"/>
      <c r="AY106" s="148"/>
      <c r="AZ106" s="150"/>
      <c r="BB106" s="186"/>
      <c r="BD106" s="152"/>
      <c r="BE106" s="193"/>
      <c r="BF106" s="193"/>
      <c r="BG106" s="193"/>
      <c r="BH106" s="195"/>
    </row>
    <row r="107" spans="1:60" s="18" customFormat="1" x14ac:dyDescent="0.25">
      <c r="A107" s="74" t="s">
        <v>47</v>
      </c>
      <c r="B107" s="59" t="s">
        <v>100</v>
      </c>
      <c r="C107" s="60">
        <v>123</v>
      </c>
      <c r="D107" s="60">
        <v>11</v>
      </c>
      <c r="E107" s="76">
        <f>C107-D107</f>
        <v>112</v>
      </c>
      <c r="F107" s="68">
        <f t="shared" ref="F107" si="1132">IF(D107&lt;=$K$6,D107,IF(E107&gt;=$D$6-$K$6,$K$6,IF($D$6&lt;=C107,$D$6-E107,C107-E107)))</f>
        <v>8</v>
      </c>
      <c r="G107" s="49">
        <f t="shared" ref="G107" si="1133">IF(D107&gt;0,D107/F107,"")</f>
        <v>1.375</v>
      </c>
      <c r="H107" s="85">
        <f t="shared" ca="1" si="865"/>
        <v>2.4547666156914269E-2</v>
      </c>
      <c r="I107" s="58"/>
      <c r="J107" s="68">
        <f t="shared" ca="1" si="866"/>
        <v>1</v>
      </c>
      <c r="K107" s="69">
        <f t="shared" ref="K107:AH107" ca="1" si="1134">IF(K$12&lt;=$F107,ROUNDUP($H107+J$12*$G107,0),"")</f>
        <v>2</v>
      </c>
      <c r="L107" s="69">
        <f t="shared" ca="1" si="1134"/>
        <v>3</v>
      </c>
      <c r="M107" s="69">
        <f t="shared" ca="1" si="1134"/>
        <v>5</v>
      </c>
      <c r="N107" s="69">
        <f t="shared" ca="1" si="1134"/>
        <v>6</v>
      </c>
      <c r="O107" s="69">
        <f t="shared" ca="1" si="1134"/>
        <v>7</v>
      </c>
      <c r="P107" s="69">
        <f t="shared" ca="1" si="1134"/>
        <v>9</v>
      </c>
      <c r="Q107" s="69">
        <f t="shared" ca="1" si="1134"/>
        <v>10</v>
      </c>
      <c r="R107" s="69" t="str">
        <f t="shared" si="1134"/>
        <v/>
      </c>
      <c r="S107" s="69" t="str">
        <f t="shared" si="1134"/>
        <v/>
      </c>
      <c r="T107" s="69" t="str">
        <f t="shared" si="1134"/>
        <v/>
      </c>
      <c r="U107" s="69" t="str">
        <f t="shared" si="1134"/>
        <v/>
      </c>
      <c r="V107" s="69" t="str">
        <f t="shared" si="1134"/>
        <v/>
      </c>
      <c r="W107" s="69" t="str">
        <f t="shared" si="1134"/>
        <v/>
      </c>
      <c r="X107" s="69" t="str">
        <f t="shared" si="1134"/>
        <v/>
      </c>
      <c r="Y107" s="69" t="str">
        <f t="shared" si="1134"/>
        <v/>
      </c>
      <c r="Z107" s="69" t="str">
        <f t="shared" si="1134"/>
        <v/>
      </c>
      <c r="AA107" s="69" t="str">
        <f t="shared" si="1134"/>
        <v/>
      </c>
      <c r="AB107" s="69" t="str">
        <f t="shared" si="1134"/>
        <v/>
      </c>
      <c r="AC107" s="69" t="str">
        <f t="shared" si="1134"/>
        <v/>
      </c>
      <c r="AD107" s="69" t="str">
        <f t="shared" si="1134"/>
        <v/>
      </c>
      <c r="AE107" s="69" t="str">
        <f t="shared" si="1134"/>
        <v/>
      </c>
      <c r="AF107" s="69" t="str">
        <f t="shared" si="1134"/>
        <v/>
      </c>
      <c r="AG107" s="69" t="str">
        <f t="shared" si="1134"/>
        <v/>
      </c>
      <c r="AH107" s="70" t="str">
        <f t="shared" si="1134"/>
        <v/>
      </c>
      <c r="AJ107" s="186">
        <f t="shared" ca="1" si="794"/>
        <v>1.0998252873820566</v>
      </c>
      <c r="AL107" s="152">
        <f t="shared" ca="1" si="795"/>
        <v>2</v>
      </c>
      <c r="AM107" s="148">
        <f t="shared" ref="AM107" ca="1" si="1135">IF((IF(AM$12&lt;=($AH$6*$D$6),ROUNDUP($AJ107+(AL$12*$AO$6),0),""))&lt;=($F107+$F108),(IF(AM$12&lt;=($AH$6*$D$6),ROUNDUP($AJ107+(AL$12*$AO$6),0),"")),"")</f>
        <v>4</v>
      </c>
      <c r="AN107" s="148">
        <f t="shared" ref="AN107" ca="1" si="1136">IF((IF(AN$12&lt;=($AH$6*$D$6),ROUNDUP($AJ107+(AM$12*$AO$6),0),""))&lt;=($F107+$F108),(IF(AN$12&lt;=($AH$6*$D$6),ROUNDUP($AJ107+(AM$12*$AO$6),0),"")),"")</f>
        <v>6</v>
      </c>
      <c r="AO107" s="148">
        <f t="shared" ref="AO107" ca="1" si="1137">IF((IF(AO$12&lt;=($AH$6*$D$6),ROUNDUP($AJ107+(AN$12*$AO$6),0),""))&lt;=($F107+$F108),(IF(AO$12&lt;=($AH$6*$D$6),ROUNDUP($AJ107+(AN$12*$AO$6),0),"")),"")</f>
        <v>8</v>
      </c>
      <c r="AP107" s="148">
        <f t="shared" ref="AP107" ca="1" si="1138">IF((IF(AP$12&lt;=($AH$6*$D$6),ROUNDUP($AJ107+(AO$12*$AO$6),0),""))&lt;=($F107+$F108),(IF(AP$12&lt;=($AH$6*$D$6),ROUNDUP($AJ107+(AO$12*$AO$6),0),"")),"")</f>
        <v>10</v>
      </c>
      <c r="AQ107" s="148">
        <f t="shared" ref="AQ107" ca="1" si="1139">IF((IF(AQ$12&lt;=($AH$6*$D$6),ROUNDUP($AJ107+(AP$12*$AO$6),0),""))&lt;=($F107+$F108),(IF(AQ$12&lt;=($AH$6*$D$6),ROUNDUP($AJ107+(AP$12*$AO$6),0),"")),"")</f>
        <v>12</v>
      </c>
      <c r="AR107" s="148">
        <f t="shared" ref="AR107" ca="1" si="1140">IF((IF(AR$12&lt;=($AH$6*$D$6),ROUNDUP($AJ107+(AQ$12*$AO$6),0),""))&lt;=($F107+$F108),(IF(AR$12&lt;=($AH$6*$D$6),ROUNDUP($AJ107+(AQ$12*$AO$6),0),"")),"")</f>
        <v>14</v>
      </c>
      <c r="AS107" s="148">
        <f t="shared" ref="AS107" ca="1" si="1141">IF((IF(AS$12&lt;=($AH$6*$D$6),ROUNDUP($AJ107+(AR$12*$AO$6),0),""))&lt;=($F107+$F108),(IF(AS$12&lt;=($AH$6*$D$6),ROUNDUP($AJ107+(AR$12*$AO$6),0),"")),"")</f>
        <v>16</v>
      </c>
      <c r="AT107" s="148">
        <f t="shared" ref="AT107" ca="1" si="1142">IF((IF(AT$12&lt;=($AH$6*$D$6),ROUNDUP($AJ107+(AS$12*$AO$6),0),""))&lt;=($F107+$F108),(IF(AT$12&lt;=($AH$6*$D$6),ROUNDUP($AJ107+(AS$12*$AO$6),0),"")),"")</f>
        <v>18</v>
      </c>
      <c r="AU107" s="148">
        <f t="shared" ref="AU107" ca="1" si="1143">IF((IF(AU$12&lt;=($AH$6*$D$6),ROUNDUP($AJ107+(AT$12*$AO$6),0),""))&lt;=($F107+$F108),(IF(AU$12&lt;=($AH$6*$D$6),ROUNDUP($AJ107+(AT$12*$AO$6),0),"")),"")</f>
        <v>20</v>
      </c>
      <c r="AV107" s="148" t="str">
        <f t="shared" ref="AV107" si="1144">IF((IF(AV$12&lt;=($AH$6*$D$6),ROUNDUP($AJ107+(AU$12*$AO$6),0),""))&lt;=($F107+$F108),(IF(AV$12&lt;=($AH$6*$D$6),ROUNDUP($AJ107+(AU$12*$AO$6),0),"")),"")</f>
        <v/>
      </c>
      <c r="AW107" s="148" t="str">
        <f t="shared" ref="AW107" si="1145">IF((IF(AW$12&lt;=($AH$6*$D$6),ROUNDUP($AJ107+(AV$12*$AO$6),0),""))&lt;=($F107+$F108),(IF(AW$12&lt;=($AH$6*$D$6),ROUNDUP($AJ107+(AV$12*$AO$6),0),"")),"")</f>
        <v/>
      </c>
      <c r="AX107" s="148" t="str">
        <f t="shared" ref="AX107" si="1146">IF((IF(AX$12&lt;=($AH$6*$D$6),ROUNDUP($AJ107+(AW$12*$AO$6),0),""))&lt;=($F107+$F108),(IF(AX$12&lt;=($AH$6*$D$6),ROUNDUP($AJ107+(AW$12*$AO$6),0),"")),"")</f>
        <v/>
      </c>
      <c r="AY107" s="148" t="str">
        <f t="shared" ref="AY107" si="1147">IF((IF(AY$12&lt;=($AH$6*$D$6),ROUNDUP($AJ107+(AX$12*$AO$6),0),""))&lt;=($F107+$F108),(IF(AY$12&lt;=($AH$6*$D$6),ROUNDUP($AJ107+(AX$12*$AO$6),0),"")),"")</f>
        <v/>
      </c>
      <c r="AZ107" s="150" t="str">
        <f t="shared" ref="AZ107" si="1148">IF((IF(AZ$12&lt;=($AH$6*$D$6),ROUNDUP($AJ107+(AY$12*$AO$6),0),""))&lt;=($F107+$F108),(IF(AZ$12&lt;=($AH$6*$D$6),ROUNDUP($AJ107+(AY$12*$AO$6),0),"")),"")</f>
        <v/>
      </c>
      <c r="BB107" s="186">
        <f t="shared" ref="BB107" ca="1" si="1149">IF(C107&gt;=$D$6,RAND()*$AO$7,RAND()*C107/$AH$7)</f>
        <v>3.6617832599918079</v>
      </c>
      <c r="BD107" s="152">
        <f t="shared" ca="1" si="859"/>
        <v>4</v>
      </c>
      <c r="BE107" s="193">
        <f t="shared" ref="BE107" ca="1" si="1150">IF($C107&gt;=$AH$7,(IF(BE$12&lt;=$AH$7,ROUNDUP($BB107+(BD$12*(($F107+$F108)/$AH$7)),0),"")),(IF(BE$12&lt;=$C107,BE$12,"")))</f>
        <v>8</v>
      </c>
      <c r="BF107" s="193">
        <f t="shared" ref="BF107" ca="1" si="1151">IF($C107&gt;=$AH$7,(IF(BF$12&lt;=$AH$7,ROUNDUP($BB107+(BE$12*(($F107+$F108)/$AH$7)),0),"")),(IF(BF$12&lt;=$C107,BF$12,"")))</f>
        <v>12</v>
      </c>
      <c r="BG107" s="193">
        <f t="shared" ref="BG107" ca="1" si="1152">IF($C107&gt;=$AH$7,(IF(BG$12&lt;=$AH$7,ROUNDUP($BB107+(BF$12*(($F107+$F108)/$AH$7)),0),"")),(IF(BG$12&lt;=$C107,BG$12,"")))</f>
        <v>16</v>
      </c>
      <c r="BH107" s="195">
        <f t="shared" ref="BH107" ca="1" si="1153">IF($C107&gt;=$AH$7,(IF(BH$12&lt;=$AH$7,ROUNDUP($BB107+(BG$12*(($F107+$F108)/$AH$7)),0),"")),(IF(BH$12&lt;=$C107,BH$12,"")))</f>
        <v>20</v>
      </c>
    </row>
    <row r="108" spans="1:60" s="18" customFormat="1" x14ac:dyDescent="0.25">
      <c r="A108" s="74" t="s">
        <v>47</v>
      </c>
      <c r="B108" s="59" t="s">
        <v>101</v>
      </c>
      <c r="C108" s="76">
        <f>C107</f>
        <v>123</v>
      </c>
      <c r="D108" s="76">
        <f>D107</f>
        <v>11</v>
      </c>
      <c r="E108" s="76">
        <f>E107</f>
        <v>112</v>
      </c>
      <c r="F108" s="68">
        <f t="shared" si="788"/>
        <v>12</v>
      </c>
      <c r="G108" s="49">
        <f t="shared" ref="G108" si="1154">IF(E108&gt;0,E108/F108,"")</f>
        <v>9.3333333333333339</v>
      </c>
      <c r="H108" s="85">
        <f t="shared" ca="1" si="865"/>
        <v>7.183802805689611</v>
      </c>
      <c r="I108" s="58"/>
      <c r="J108" s="68">
        <f t="shared" ca="1" si="866"/>
        <v>8</v>
      </c>
      <c r="K108" s="69">
        <f t="shared" ref="K108:AH108" ca="1" si="1155">IF(K$12&lt;=$F108,ROUNDUP($H108+J$12*$G108,0),"")</f>
        <v>17</v>
      </c>
      <c r="L108" s="69">
        <f t="shared" ca="1" si="1155"/>
        <v>26</v>
      </c>
      <c r="M108" s="69">
        <f t="shared" ca="1" si="1155"/>
        <v>36</v>
      </c>
      <c r="N108" s="69">
        <f t="shared" ca="1" si="1155"/>
        <v>45</v>
      </c>
      <c r="O108" s="69">
        <f t="shared" ca="1" si="1155"/>
        <v>54</v>
      </c>
      <c r="P108" s="69">
        <f t="shared" ca="1" si="1155"/>
        <v>64</v>
      </c>
      <c r="Q108" s="69">
        <f t="shared" ca="1" si="1155"/>
        <v>73</v>
      </c>
      <c r="R108" s="69">
        <f t="shared" ca="1" si="1155"/>
        <v>82</v>
      </c>
      <c r="S108" s="69">
        <f t="shared" ca="1" si="1155"/>
        <v>92</v>
      </c>
      <c r="T108" s="69">
        <f t="shared" ca="1" si="1155"/>
        <v>101</v>
      </c>
      <c r="U108" s="69">
        <f t="shared" ca="1" si="1155"/>
        <v>110</v>
      </c>
      <c r="V108" s="69" t="str">
        <f t="shared" si="1155"/>
        <v/>
      </c>
      <c r="W108" s="69" t="str">
        <f t="shared" si="1155"/>
        <v/>
      </c>
      <c r="X108" s="69" t="str">
        <f t="shared" si="1155"/>
        <v/>
      </c>
      <c r="Y108" s="69" t="str">
        <f t="shared" si="1155"/>
        <v/>
      </c>
      <c r="Z108" s="69" t="str">
        <f t="shared" si="1155"/>
        <v/>
      </c>
      <c r="AA108" s="69" t="str">
        <f t="shared" si="1155"/>
        <v/>
      </c>
      <c r="AB108" s="69" t="str">
        <f t="shared" si="1155"/>
        <v/>
      </c>
      <c r="AC108" s="69" t="str">
        <f t="shared" si="1155"/>
        <v/>
      </c>
      <c r="AD108" s="69" t="str">
        <f t="shared" si="1155"/>
        <v/>
      </c>
      <c r="AE108" s="69" t="str">
        <f t="shared" si="1155"/>
        <v/>
      </c>
      <c r="AF108" s="69" t="str">
        <f t="shared" si="1155"/>
        <v/>
      </c>
      <c r="AG108" s="69" t="str">
        <f t="shared" si="1155"/>
        <v/>
      </c>
      <c r="AH108" s="70" t="str">
        <f t="shared" si="1155"/>
        <v/>
      </c>
      <c r="AJ108" s="186"/>
      <c r="AL108" s="152"/>
      <c r="AM108" s="148"/>
      <c r="AN108" s="148"/>
      <c r="AO108" s="148"/>
      <c r="AP108" s="148"/>
      <c r="AQ108" s="148"/>
      <c r="AR108" s="148"/>
      <c r="AS108" s="148"/>
      <c r="AT108" s="148"/>
      <c r="AU108" s="148"/>
      <c r="AV108" s="148"/>
      <c r="AW108" s="148"/>
      <c r="AX108" s="148"/>
      <c r="AY108" s="148"/>
      <c r="AZ108" s="150"/>
      <c r="BB108" s="186"/>
      <c r="BD108" s="152"/>
      <c r="BE108" s="193"/>
      <c r="BF108" s="193"/>
      <c r="BG108" s="193"/>
      <c r="BH108" s="195"/>
    </row>
    <row r="109" spans="1:60" s="18" customFormat="1" x14ac:dyDescent="0.25">
      <c r="A109" s="74" t="s">
        <v>48</v>
      </c>
      <c r="B109" s="59" t="s">
        <v>100</v>
      </c>
      <c r="C109" s="60">
        <v>103</v>
      </c>
      <c r="D109" s="60">
        <v>12</v>
      </c>
      <c r="E109" s="76">
        <f>C109-D109</f>
        <v>91</v>
      </c>
      <c r="F109" s="68">
        <f t="shared" ref="F109" si="1156">IF(D109&lt;=$K$6,D109,IF(E109&gt;=$D$6-$K$6,$K$6,IF($D$6&lt;=C109,$D$6-E109,C109-E109)))</f>
        <v>8</v>
      </c>
      <c r="G109" s="49">
        <f t="shared" ref="G109" si="1157">IF(D109&gt;0,D109/F109,"")</f>
        <v>1.5</v>
      </c>
      <c r="H109" s="85">
        <f t="shared" ca="1" si="865"/>
        <v>0.10986271008064052</v>
      </c>
      <c r="I109" s="58"/>
      <c r="J109" s="68">
        <f t="shared" ca="1" si="866"/>
        <v>1</v>
      </c>
      <c r="K109" s="69">
        <f t="shared" ref="K109:AH109" ca="1" si="1158">IF(K$12&lt;=$F109,ROUNDUP($H109+J$12*$G109,0),"")</f>
        <v>2</v>
      </c>
      <c r="L109" s="69">
        <f t="shared" ca="1" si="1158"/>
        <v>4</v>
      </c>
      <c r="M109" s="69">
        <f t="shared" ca="1" si="1158"/>
        <v>5</v>
      </c>
      <c r="N109" s="69">
        <f t="shared" ca="1" si="1158"/>
        <v>7</v>
      </c>
      <c r="O109" s="69">
        <f t="shared" ca="1" si="1158"/>
        <v>8</v>
      </c>
      <c r="P109" s="69">
        <f t="shared" ca="1" si="1158"/>
        <v>10</v>
      </c>
      <c r="Q109" s="69">
        <f t="shared" ca="1" si="1158"/>
        <v>11</v>
      </c>
      <c r="R109" s="69" t="str">
        <f t="shared" si="1158"/>
        <v/>
      </c>
      <c r="S109" s="69" t="str">
        <f t="shared" si="1158"/>
        <v/>
      </c>
      <c r="T109" s="69" t="str">
        <f t="shared" si="1158"/>
        <v/>
      </c>
      <c r="U109" s="69" t="str">
        <f t="shared" si="1158"/>
        <v/>
      </c>
      <c r="V109" s="69" t="str">
        <f t="shared" si="1158"/>
        <v/>
      </c>
      <c r="W109" s="69" t="str">
        <f t="shared" si="1158"/>
        <v/>
      </c>
      <c r="X109" s="69" t="str">
        <f t="shared" si="1158"/>
        <v/>
      </c>
      <c r="Y109" s="69" t="str">
        <f t="shared" si="1158"/>
        <v/>
      </c>
      <c r="Z109" s="69" t="str">
        <f t="shared" si="1158"/>
        <v/>
      </c>
      <c r="AA109" s="69" t="str">
        <f t="shared" si="1158"/>
        <v/>
      </c>
      <c r="AB109" s="69" t="str">
        <f t="shared" si="1158"/>
        <v/>
      </c>
      <c r="AC109" s="69" t="str">
        <f t="shared" si="1158"/>
        <v/>
      </c>
      <c r="AD109" s="69" t="str">
        <f t="shared" si="1158"/>
        <v/>
      </c>
      <c r="AE109" s="69" t="str">
        <f t="shared" si="1158"/>
        <v/>
      </c>
      <c r="AF109" s="69" t="str">
        <f t="shared" si="1158"/>
        <v/>
      </c>
      <c r="AG109" s="69" t="str">
        <f t="shared" si="1158"/>
        <v/>
      </c>
      <c r="AH109" s="70" t="str">
        <f t="shared" si="1158"/>
        <v/>
      </c>
      <c r="AJ109" s="186">
        <f t="shared" ca="1" si="794"/>
        <v>1.8090804700366423</v>
      </c>
      <c r="AL109" s="152">
        <f t="shared" ca="1" si="795"/>
        <v>2</v>
      </c>
      <c r="AM109" s="148">
        <f t="shared" ref="AM109" ca="1" si="1159">IF((IF(AM$12&lt;=($AH$6*$D$6),ROUNDUP($AJ109+(AL$12*$AO$6),0),""))&lt;=($F109+$F110),(IF(AM$12&lt;=($AH$6*$D$6),ROUNDUP($AJ109+(AL$12*$AO$6),0),"")),"")</f>
        <v>4</v>
      </c>
      <c r="AN109" s="148">
        <f t="shared" ref="AN109" ca="1" si="1160">IF((IF(AN$12&lt;=($AH$6*$D$6),ROUNDUP($AJ109+(AM$12*$AO$6),0),""))&lt;=($F109+$F110),(IF(AN$12&lt;=($AH$6*$D$6),ROUNDUP($AJ109+(AM$12*$AO$6),0),"")),"")</f>
        <v>6</v>
      </c>
      <c r="AO109" s="148">
        <f t="shared" ref="AO109" ca="1" si="1161">IF((IF(AO$12&lt;=($AH$6*$D$6),ROUNDUP($AJ109+(AN$12*$AO$6),0),""))&lt;=($F109+$F110),(IF(AO$12&lt;=($AH$6*$D$6),ROUNDUP($AJ109+(AN$12*$AO$6),0),"")),"")</f>
        <v>8</v>
      </c>
      <c r="AP109" s="148">
        <f t="shared" ref="AP109" ca="1" si="1162">IF((IF(AP$12&lt;=($AH$6*$D$6),ROUNDUP($AJ109+(AO$12*$AO$6),0),""))&lt;=($F109+$F110),(IF(AP$12&lt;=($AH$6*$D$6),ROUNDUP($AJ109+(AO$12*$AO$6),0),"")),"")</f>
        <v>10</v>
      </c>
      <c r="AQ109" s="148">
        <f t="shared" ref="AQ109" ca="1" si="1163">IF((IF(AQ$12&lt;=($AH$6*$D$6),ROUNDUP($AJ109+(AP$12*$AO$6),0),""))&lt;=($F109+$F110),(IF(AQ$12&lt;=($AH$6*$D$6),ROUNDUP($AJ109+(AP$12*$AO$6),0),"")),"")</f>
        <v>12</v>
      </c>
      <c r="AR109" s="148">
        <f t="shared" ref="AR109" ca="1" si="1164">IF((IF(AR$12&lt;=($AH$6*$D$6),ROUNDUP($AJ109+(AQ$12*$AO$6),0),""))&lt;=($F109+$F110),(IF(AR$12&lt;=($AH$6*$D$6),ROUNDUP($AJ109+(AQ$12*$AO$6),0),"")),"")</f>
        <v>14</v>
      </c>
      <c r="AS109" s="148">
        <f t="shared" ref="AS109" ca="1" si="1165">IF((IF(AS$12&lt;=($AH$6*$D$6),ROUNDUP($AJ109+(AR$12*$AO$6),0),""))&lt;=($F109+$F110),(IF(AS$12&lt;=($AH$6*$D$6),ROUNDUP($AJ109+(AR$12*$AO$6),0),"")),"")</f>
        <v>16</v>
      </c>
      <c r="AT109" s="148">
        <f t="shared" ref="AT109" ca="1" si="1166">IF((IF(AT$12&lt;=($AH$6*$D$6),ROUNDUP($AJ109+(AS$12*$AO$6),0),""))&lt;=($F109+$F110),(IF(AT$12&lt;=($AH$6*$D$6),ROUNDUP($AJ109+(AS$12*$AO$6),0),"")),"")</f>
        <v>18</v>
      </c>
      <c r="AU109" s="148">
        <f t="shared" ref="AU109" ca="1" si="1167">IF((IF(AU$12&lt;=($AH$6*$D$6),ROUNDUP($AJ109+(AT$12*$AO$6),0),""))&lt;=($F109+$F110),(IF(AU$12&lt;=($AH$6*$D$6),ROUNDUP($AJ109+(AT$12*$AO$6),0),"")),"")</f>
        <v>20</v>
      </c>
      <c r="AV109" s="148" t="str">
        <f t="shared" ref="AV109" si="1168">IF((IF(AV$12&lt;=($AH$6*$D$6),ROUNDUP($AJ109+(AU$12*$AO$6),0),""))&lt;=($F109+$F110),(IF(AV$12&lt;=($AH$6*$D$6),ROUNDUP($AJ109+(AU$12*$AO$6),0),"")),"")</f>
        <v/>
      </c>
      <c r="AW109" s="148" t="str">
        <f t="shared" ref="AW109" si="1169">IF((IF(AW$12&lt;=($AH$6*$D$6),ROUNDUP($AJ109+(AV$12*$AO$6),0),""))&lt;=($F109+$F110),(IF(AW$12&lt;=($AH$6*$D$6),ROUNDUP($AJ109+(AV$12*$AO$6),0),"")),"")</f>
        <v/>
      </c>
      <c r="AX109" s="148" t="str">
        <f t="shared" ref="AX109" si="1170">IF((IF(AX$12&lt;=($AH$6*$D$6),ROUNDUP($AJ109+(AW$12*$AO$6),0),""))&lt;=($F109+$F110),(IF(AX$12&lt;=($AH$6*$D$6),ROUNDUP($AJ109+(AW$12*$AO$6),0),"")),"")</f>
        <v/>
      </c>
      <c r="AY109" s="148" t="str">
        <f t="shared" ref="AY109" si="1171">IF((IF(AY$12&lt;=($AH$6*$D$6),ROUNDUP($AJ109+(AX$12*$AO$6),0),""))&lt;=($F109+$F110),(IF(AY$12&lt;=($AH$6*$D$6),ROUNDUP($AJ109+(AX$12*$AO$6),0),"")),"")</f>
        <v/>
      </c>
      <c r="AZ109" s="150" t="str">
        <f t="shared" ref="AZ109" si="1172">IF((IF(AZ$12&lt;=($AH$6*$D$6),ROUNDUP($AJ109+(AY$12*$AO$6),0),""))&lt;=($F109+$F110),(IF(AZ$12&lt;=($AH$6*$D$6),ROUNDUP($AJ109+(AY$12*$AO$6),0),"")),"")</f>
        <v/>
      </c>
      <c r="BB109" s="186">
        <f t="shared" ref="BB109" ca="1" si="1173">IF(C109&gt;=$D$6,RAND()*$AO$7,RAND()*C109/$AH$7)</f>
        <v>2.9568116291722446</v>
      </c>
      <c r="BD109" s="152">
        <f t="shared" ca="1" si="859"/>
        <v>3</v>
      </c>
      <c r="BE109" s="193">
        <f t="shared" ref="BE109" ca="1" si="1174">IF($C109&gt;=$AH$7,(IF(BE$12&lt;=$AH$7,ROUNDUP($BB109+(BD$12*(($F109+$F110)/$AH$7)),0),"")),(IF(BE$12&lt;=$C109,BE$12,"")))</f>
        <v>7</v>
      </c>
      <c r="BF109" s="193">
        <f t="shared" ref="BF109" ca="1" si="1175">IF($C109&gt;=$AH$7,(IF(BF$12&lt;=$AH$7,ROUNDUP($BB109+(BE$12*(($F109+$F110)/$AH$7)),0),"")),(IF(BF$12&lt;=$C109,BF$12,"")))</f>
        <v>11</v>
      </c>
      <c r="BG109" s="193">
        <f t="shared" ref="BG109" ca="1" si="1176">IF($C109&gt;=$AH$7,(IF(BG$12&lt;=$AH$7,ROUNDUP($BB109+(BF$12*(($F109+$F110)/$AH$7)),0),"")),(IF(BG$12&lt;=$C109,BG$12,"")))</f>
        <v>15</v>
      </c>
      <c r="BH109" s="195">
        <f t="shared" ref="BH109" ca="1" si="1177">IF($C109&gt;=$AH$7,(IF(BH$12&lt;=$AH$7,ROUNDUP($BB109+(BG$12*(($F109+$F110)/$AH$7)),0),"")),(IF(BH$12&lt;=$C109,BH$12,"")))</f>
        <v>19</v>
      </c>
    </row>
    <row r="110" spans="1:60" s="18" customFormat="1" x14ac:dyDescent="0.25">
      <c r="A110" s="74" t="s">
        <v>48</v>
      </c>
      <c r="B110" s="59" t="s">
        <v>101</v>
      </c>
      <c r="C110" s="76">
        <f>C109</f>
        <v>103</v>
      </c>
      <c r="D110" s="76">
        <f>D109</f>
        <v>12</v>
      </c>
      <c r="E110" s="76">
        <f>E109</f>
        <v>91</v>
      </c>
      <c r="F110" s="68">
        <f t="shared" si="788"/>
        <v>12</v>
      </c>
      <c r="G110" s="49">
        <f t="shared" ref="G110" si="1178">IF(E110&gt;0,E110/F110,"")</f>
        <v>7.583333333333333</v>
      </c>
      <c r="H110" s="85">
        <f t="shared" ca="1" si="865"/>
        <v>4.0321099621139025</v>
      </c>
      <c r="I110" s="58"/>
      <c r="J110" s="68">
        <f t="shared" ca="1" si="866"/>
        <v>5</v>
      </c>
      <c r="K110" s="69">
        <f t="shared" ref="K110:AH110" ca="1" si="1179">IF(K$12&lt;=$F110,ROUNDUP($H110+J$12*$G110,0),"")</f>
        <v>12</v>
      </c>
      <c r="L110" s="69">
        <f t="shared" ca="1" si="1179"/>
        <v>20</v>
      </c>
      <c r="M110" s="69">
        <f t="shared" ca="1" si="1179"/>
        <v>27</v>
      </c>
      <c r="N110" s="69">
        <f t="shared" ca="1" si="1179"/>
        <v>35</v>
      </c>
      <c r="O110" s="69">
        <f t="shared" ca="1" si="1179"/>
        <v>42</v>
      </c>
      <c r="P110" s="69">
        <f t="shared" ca="1" si="1179"/>
        <v>50</v>
      </c>
      <c r="Q110" s="69">
        <f t="shared" ca="1" si="1179"/>
        <v>58</v>
      </c>
      <c r="R110" s="69">
        <f t="shared" ca="1" si="1179"/>
        <v>65</v>
      </c>
      <c r="S110" s="69">
        <f t="shared" ca="1" si="1179"/>
        <v>73</v>
      </c>
      <c r="T110" s="69">
        <f t="shared" ca="1" si="1179"/>
        <v>80</v>
      </c>
      <c r="U110" s="69">
        <f t="shared" ca="1" si="1179"/>
        <v>88</v>
      </c>
      <c r="V110" s="69" t="str">
        <f t="shared" si="1179"/>
        <v/>
      </c>
      <c r="W110" s="69" t="str">
        <f t="shared" si="1179"/>
        <v/>
      </c>
      <c r="X110" s="69" t="str">
        <f t="shared" si="1179"/>
        <v/>
      </c>
      <c r="Y110" s="69" t="str">
        <f t="shared" si="1179"/>
        <v/>
      </c>
      <c r="Z110" s="69" t="str">
        <f t="shared" si="1179"/>
        <v/>
      </c>
      <c r="AA110" s="69" t="str">
        <f t="shared" si="1179"/>
        <v/>
      </c>
      <c r="AB110" s="69" t="str">
        <f t="shared" si="1179"/>
        <v/>
      </c>
      <c r="AC110" s="69" t="str">
        <f t="shared" si="1179"/>
        <v/>
      </c>
      <c r="AD110" s="69" t="str">
        <f t="shared" si="1179"/>
        <v/>
      </c>
      <c r="AE110" s="69" t="str">
        <f t="shared" si="1179"/>
        <v/>
      </c>
      <c r="AF110" s="69" t="str">
        <f t="shared" si="1179"/>
        <v/>
      </c>
      <c r="AG110" s="69" t="str">
        <f t="shared" si="1179"/>
        <v/>
      </c>
      <c r="AH110" s="70" t="str">
        <f t="shared" si="1179"/>
        <v/>
      </c>
      <c r="AJ110" s="186"/>
      <c r="AL110" s="152"/>
      <c r="AM110" s="148"/>
      <c r="AN110" s="148"/>
      <c r="AO110" s="148"/>
      <c r="AP110" s="148"/>
      <c r="AQ110" s="148"/>
      <c r="AR110" s="148"/>
      <c r="AS110" s="148"/>
      <c r="AT110" s="148"/>
      <c r="AU110" s="148"/>
      <c r="AV110" s="148"/>
      <c r="AW110" s="148"/>
      <c r="AX110" s="148"/>
      <c r="AY110" s="148"/>
      <c r="AZ110" s="150"/>
      <c r="BB110" s="186"/>
      <c r="BD110" s="152"/>
      <c r="BE110" s="193"/>
      <c r="BF110" s="193"/>
      <c r="BG110" s="193"/>
      <c r="BH110" s="195"/>
    </row>
    <row r="111" spans="1:60" s="18" customFormat="1" x14ac:dyDescent="0.25">
      <c r="A111" s="74" t="s">
        <v>49</v>
      </c>
      <c r="B111" s="59" t="s">
        <v>100</v>
      </c>
      <c r="C111" s="60">
        <v>95</v>
      </c>
      <c r="D111" s="60">
        <v>17</v>
      </c>
      <c r="E111" s="76">
        <f>C111-D111</f>
        <v>78</v>
      </c>
      <c r="F111" s="68">
        <f t="shared" ref="F111" si="1180">IF(D111&lt;=$K$6,D111,IF(E111&gt;=$D$6-$K$6,$K$6,IF($D$6&lt;=C111,$D$6-E111,C111-E111)))</f>
        <v>8</v>
      </c>
      <c r="G111" s="49">
        <f t="shared" ref="G111" si="1181">IF(D111&gt;0,D111/F111,"")</f>
        <v>2.125</v>
      </c>
      <c r="H111" s="85">
        <f t="shared" ca="1" si="865"/>
        <v>1.879603330808121</v>
      </c>
      <c r="I111" s="58"/>
      <c r="J111" s="68">
        <f t="shared" ca="1" si="866"/>
        <v>2</v>
      </c>
      <c r="K111" s="69">
        <f t="shared" ref="K111:AH111" ca="1" si="1182">IF(K$12&lt;=$F111,ROUNDUP($H111+J$12*$G111,0),"")</f>
        <v>5</v>
      </c>
      <c r="L111" s="69">
        <f t="shared" ca="1" si="1182"/>
        <v>7</v>
      </c>
      <c r="M111" s="69">
        <f t="shared" ca="1" si="1182"/>
        <v>9</v>
      </c>
      <c r="N111" s="69">
        <f t="shared" ca="1" si="1182"/>
        <v>11</v>
      </c>
      <c r="O111" s="69">
        <f t="shared" ca="1" si="1182"/>
        <v>13</v>
      </c>
      <c r="P111" s="69">
        <f t="shared" ca="1" si="1182"/>
        <v>15</v>
      </c>
      <c r="Q111" s="69">
        <f t="shared" ca="1" si="1182"/>
        <v>17</v>
      </c>
      <c r="R111" s="69" t="str">
        <f t="shared" si="1182"/>
        <v/>
      </c>
      <c r="S111" s="69" t="str">
        <f t="shared" si="1182"/>
        <v/>
      </c>
      <c r="T111" s="69" t="str">
        <f t="shared" si="1182"/>
        <v/>
      </c>
      <c r="U111" s="69" t="str">
        <f t="shared" si="1182"/>
        <v/>
      </c>
      <c r="V111" s="69" t="str">
        <f t="shared" si="1182"/>
        <v/>
      </c>
      <c r="W111" s="69" t="str">
        <f t="shared" si="1182"/>
        <v/>
      </c>
      <c r="X111" s="69" t="str">
        <f t="shared" si="1182"/>
        <v/>
      </c>
      <c r="Y111" s="69" t="str">
        <f t="shared" si="1182"/>
        <v/>
      </c>
      <c r="Z111" s="69" t="str">
        <f t="shared" si="1182"/>
        <v/>
      </c>
      <c r="AA111" s="69" t="str">
        <f t="shared" si="1182"/>
        <v/>
      </c>
      <c r="AB111" s="69" t="str">
        <f t="shared" si="1182"/>
        <v/>
      </c>
      <c r="AC111" s="69" t="str">
        <f t="shared" si="1182"/>
        <v/>
      </c>
      <c r="AD111" s="69" t="str">
        <f t="shared" si="1182"/>
        <v/>
      </c>
      <c r="AE111" s="69" t="str">
        <f t="shared" si="1182"/>
        <v/>
      </c>
      <c r="AF111" s="69" t="str">
        <f t="shared" si="1182"/>
        <v/>
      </c>
      <c r="AG111" s="69" t="str">
        <f t="shared" si="1182"/>
        <v/>
      </c>
      <c r="AH111" s="70" t="str">
        <f t="shared" si="1182"/>
        <v/>
      </c>
      <c r="AJ111" s="186">
        <f t="shared" ca="1" si="794"/>
        <v>0.93409555667155186</v>
      </c>
      <c r="AL111" s="152">
        <f t="shared" ca="1" si="795"/>
        <v>1</v>
      </c>
      <c r="AM111" s="148">
        <f t="shared" ref="AM111" ca="1" si="1183">IF((IF(AM$12&lt;=($AH$6*$D$6),ROUNDUP($AJ111+(AL$12*$AO$6),0),""))&lt;=($F111+$F112),(IF(AM$12&lt;=($AH$6*$D$6),ROUNDUP($AJ111+(AL$12*$AO$6),0),"")),"")</f>
        <v>3</v>
      </c>
      <c r="AN111" s="148">
        <f t="shared" ref="AN111" ca="1" si="1184">IF((IF(AN$12&lt;=($AH$6*$D$6),ROUNDUP($AJ111+(AM$12*$AO$6),0),""))&lt;=($F111+$F112),(IF(AN$12&lt;=($AH$6*$D$6),ROUNDUP($AJ111+(AM$12*$AO$6),0),"")),"")</f>
        <v>5</v>
      </c>
      <c r="AO111" s="148">
        <f t="shared" ref="AO111" ca="1" si="1185">IF((IF(AO$12&lt;=($AH$6*$D$6),ROUNDUP($AJ111+(AN$12*$AO$6),0),""))&lt;=($F111+$F112),(IF(AO$12&lt;=($AH$6*$D$6),ROUNDUP($AJ111+(AN$12*$AO$6),0),"")),"")</f>
        <v>7</v>
      </c>
      <c r="AP111" s="148">
        <f t="shared" ref="AP111" ca="1" si="1186">IF((IF(AP$12&lt;=($AH$6*$D$6),ROUNDUP($AJ111+(AO$12*$AO$6),0),""))&lt;=($F111+$F112),(IF(AP$12&lt;=($AH$6*$D$6),ROUNDUP($AJ111+(AO$12*$AO$6),0),"")),"")</f>
        <v>9</v>
      </c>
      <c r="AQ111" s="148">
        <f t="shared" ref="AQ111" ca="1" si="1187">IF((IF(AQ$12&lt;=($AH$6*$D$6),ROUNDUP($AJ111+(AP$12*$AO$6),0),""))&lt;=($F111+$F112),(IF(AQ$12&lt;=($AH$6*$D$6),ROUNDUP($AJ111+(AP$12*$AO$6),0),"")),"")</f>
        <v>11</v>
      </c>
      <c r="AR111" s="148">
        <f t="shared" ref="AR111" ca="1" si="1188">IF((IF(AR$12&lt;=($AH$6*$D$6),ROUNDUP($AJ111+(AQ$12*$AO$6),0),""))&lt;=($F111+$F112),(IF(AR$12&lt;=($AH$6*$D$6),ROUNDUP($AJ111+(AQ$12*$AO$6),0),"")),"")</f>
        <v>13</v>
      </c>
      <c r="AS111" s="148">
        <f t="shared" ref="AS111" ca="1" si="1189">IF((IF(AS$12&lt;=($AH$6*$D$6),ROUNDUP($AJ111+(AR$12*$AO$6),0),""))&lt;=($F111+$F112),(IF(AS$12&lt;=($AH$6*$D$6),ROUNDUP($AJ111+(AR$12*$AO$6),0),"")),"")</f>
        <v>15</v>
      </c>
      <c r="AT111" s="148">
        <f t="shared" ref="AT111" ca="1" si="1190">IF((IF(AT$12&lt;=($AH$6*$D$6),ROUNDUP($AJ111+(AS$12*$AO$6),0),""))&lt;=($F111+$F112),(IF(AT$12&lt;=($AH$6*$D$6),ROUNDUP($AJ111+(AS$12*$AO$6),0),"")),"")</f>
        <v>17</v>
      </c>
      <c r="AU111" s="148">
        <f t="shared" ref="AU111" ca="1" si="1191">IF((IF(AU$12&lt;=($AH$6*$D$6),ROUNDUP($AJ111+(AT$12*$AO$6),0),""))&lt;=($F111+$F112),(IF(AU$12&lt;=($AH$6*$D$6),ROUNDUP($AJ111+(AT$12*$AO$6),0),"")),"")</f>
        <v>19</v>
      </c>
      <c r="AV111" s="148" t="str">
        <f t="shared" ref="AV111" si="1192">IF((IF(AV$12&lt;=($AH$6*$D$6),ROUNDUP($AJ111+(AU$12*$AO$6),0),""))&lt;=($F111+$F112),(IF(AV$12&lt;=($AH$6*$D$6),ROUNDUP($AJ111+(AU$12*$AO$6),0),"")),"")</f>
        <v/>
      </c>
      <c r="AW111" s="148" t="str">
        <f t="shared" ref="AW111" si="1193">IF((IF(AW$12&lt;=($AH$6*$D$6),ROUNDUP($AJ111+(AV$12*$AO$6),0),""))&lt;=($F111+$F112),(IF(AW$12&lt;=($AH$6*$D$6),ROUNDUP($AJ111+(AV$12*$AO$6),0),"")),"")</f>
        <v/>
      </c>
      <c r="AX111" s="148" t="str">
        <f t="shared" ref="AX111" si="1194">IF((IF(AX$12&lt;=($AH$6*$D$6),ROUNDUP($AJ111+(AW$12*$AO$6),0),""))&lt;=($F111+$F112),(IF(AX$12&lt;=($AH$6*$D$6),ROUNDUP($AJ111+(AW$12*$AO$6),0),"")),"")</f>
        <v/>
      </c>
      <c r="AY111" s="148" t="str">
        <f t="shared" ref="AY111" si="1195">IF((IF(AY$12&lt;=($AH$6*$D$6),ROUNDUP($AJ111+(AX$12*$AO$6),0),""))&lt;=($F111+$F112),(IF(AY$12&lt;=($AH$6*$D$6),ROUNDUP($AJ111+(AX$12*$AO$6),0),"")),"")</f>
        <v/>
      </c>
      <c r="AZ111" s="150" t="str">
        <f t="shared" ref="AZ111" si="1196">IF((IF(AZ$12&lt;=($AH$6*$D$6),ROUNDUP($AJ111+(AY$12*$AO$6),0),""))&lt;=($F111+$F112),(IF(AZ$12&lt;=($AH$6*$D$6),ROUNDUP($AJ111+(AY$12*$AO$6),0),"")),"")</f>
        <v/>
      </c>
      <c r="BB111" s="186">
        <f t="shared" ref="BB111" ca="1" si="1197">IF(C111&gt;=$D$6,RAND()*$AO$7,RAND()*C111/$AH$7)</f>
        <v>3.9037368383066124</v>
      </c>
      <c r="BD111" s="152">
        <f t="shared" ca="1" si="859"/>
        <v>4</v>
      </c>
      <c r="BE111" s="193">
        <f t="shared" ref="BE111" ca="1" si="1198">IF($C111&gt;=$AH$7,(IF(BE$12&lt;=$AH$7,ROUNDUP($BB111+(BD$12*(($F111+$F112)/$AH$7)),0),"")),(IF(BE$12&lt;=$C111,BE$12,"")))</f>
        <v>8</v>
      </c>
      <c r="BF111" s="193">
        <f t="shared" ref="BF111" ca="1" si="1199">IF($C111&gt;=$AH$7,(IF(BF$12&lt;=$AH$7,ROUNDUP($BB111+(BE$12*(($F111+$F112)/$AH$7)),0),"")),(IF(BF$12&lt;=$C111,BF$12,"")))</f>
        <v>12</v>
      </c>
      <c r="BG111" s="193">
        <f t="shared" ref="BG111" ca="1" si="1200">IF($C111&gt;=$AH$7,(IF(BG$12&lt;=$AH$7,ROUNDUP($BB111+(BF$12*(($F111+$F112)/$AH$7)),0),"")),(IF(BG$12&lt;=$C111,BG$12,"")))</f>
        <v>16</v>
      </c>
      <c r="BH111" s="195">
        <f t="shared" ref="BH111" ca="1" si="1201">IF($C111&gt;=$AH$7,(IF(BH$12&lt;=$AH$7,ROUNDUP($BB111+(BG$12*(($F111+$F112)/$AH$7)),0),"")),(IF(BH$12&lt;=$C111,BH$12,"")))</f>
        <v>20</v>
      </c>
    </row>
    <row r="112" spans="1:60" s="18" customFormat="1" ht="13.8" thickBot="1" x14ac:dyDescent="0.3">
      <c r="A112" s="77" t="s">
        <v>49</v>
      </c>
      <c r="B112" s="62" t="s">
        <v>101</v>
      </c>
      <c r="C112" s="78">
        <f>C111</f>
        <v>95</v>
      </c>
      <c r="D112" s="78">
        <f>D111</f>
        <v>17</v>
      </c>
      <c r="E112" s="78">
        <f>E111</f>
        <v>78</v>
      </c>
      <c r="F112" s="71">
        <f t="shared" si="788"/>
        <v>12</v>
      </c>
      <c r="G112" s="64">
        <f t="shared" ref="G112" si="1202">IF(E112&gt;0,E112/F112,"")</f>
        <v>6.5</v>
      </c>
      <c r="H112" s="88">
        <f t="shared" ca="1" si="865"/>
        <v>8.7157661149162124E-2</v>
      </c>
      <c r="I112" s="58"/>
      <c r="J112" s="71">
        <f t="shared" ca="1" si="866"/>
        <v>1</v>
      </c>
      <c r="K112" s="72">
        <f t="shared" ref="K112:AH112" ca="1" si="1203">IF(K$12&lt;=$F112,ROUNDUP($H112+J$12*$G112,0),"")</f>
        <v>7</v>
      </c>
      <c r="L112" s="72">
        <f t="shared" ca="1" si="1203"/>
        <v>14</v>
      </c>
      <c r="M112" s="72">
        <f t="shared" ca="1" si="1203"/>
        <v>20</v>
      </c>
      <c r="N112" s="72">
        <f t="shared" ca="1" si="1203"/>
        <v>27</v>
      </c>
      <c r="O112" s="72">
        <f t="shared" ca="1" si="1203"/>
        <v>33</v>
      </c>
      <c r="P112" s="72">
        <f t="shared" ca="1" si="1203"/>
        <v>40</v>
      </c>
      <c r="Q112" s="72">
        <f t="shared" ca="1" si="1203"/>
        <v>46</v>
      </c>
      <c r="R112" s="72">
        <f t="shared" ca="1" si="1203"/>
        <v>53</v>
      </c>
      <c r="S112" s="72">
        <f t="shared" ca="1" si="1203"/>
        <v>59</v>
      </c>
      <c r="T112" s="72">
        <f t="shared" ca="1" si="1203"/>
        <v>66</v>
      </c>
      <c r="U112" s="72">
        <f t="shared" ca="1" si="1203"/>
        <v>72</v>
      </c>
      <c r="V112" s="72" t="str">
        <f t="shared" si="1203"/>
        <v/>
      </c>
      <c r="W112" s="72" t="str">
        <f t="shared" si="1203"/>
        <v/>
      </c>
      <c r="X112" s="72" t="str">
        <f t="shared" si="1203"/>
        <v/>
      </c>
      <c r="Y112" s="72" t="str">
        <f t="shared" si="1203"/>
        <v/>
      </c>
      <c r="Z112" s="72" t="str">
        <f t="shared" si="1203"/>
        <v/>
      </c>
      <c r="AA112" s="72" t="str">
        <f t="shared" si="1203"/>
        <v/>
      </c>
      <c r="AB112" s="72" t="str">
        <f t="shared" si="1203"/>
        <v/>
      </c>
      <c r="AC112" s="72" t="str">
        <f t="shared" si="1203"/>
        <v/>
      </c>
      <c r="AD112" s="72" t="str">
        <f t="shared" si="1203"/>
        <v/>
      </c>
      <c r="AE112" s="72" t="str">
        <f t="shared" si="1203"/>
        <v/>
      </c>
      <c r="AF112" s="72" t="str">
        <f t="shared" si="1203"/>
        <v/>
      </c>
      <c r="AG112" s="72" t="str">
        <f t="shared" si="1203"/>
        <v/>
      </c>
      <c r="AH112" s="73" t="str">
        <f t="shared" si="1203"/>
        <v/>
      </c>
      <c r="AJ112" s="198"/>
      <c r="AL112" s="153"/>
      <c r="AM112" s="149"/>
      <c r="AN112" s="149"/>
      <c r="AO112" s="149"/>
      <c r="AP112" s="149"/>
      <c r="AQ112" s="149"/>
      <c r="AR112" s="149"/>
      <c r="AS112" s="149"/>
      <c r="AT112" s="149"/>
      <c r="AU112" s="149"/>
      <c r="AV112" s="149"/>
      <c r="AW112" s="149"/>
      <c r="AX112" s="149"/>
      <c r="AY112" s="149"/>
      <c r="AZ112" s="151"/>
      <c r="BB112" s="198"/>
      <c r="BD112" s="153"/>
      <c r="BE112" s="199"/>
      <c r="BF112" s="199"/>
      <c r="BG112" s="199"/>
      <c r="BH112" s="200"/>
    </row>
    <row r="113" spans="1:54" s="2" customFormat="1" x14ac:dyDescent="0.25">
      <c r="A113"/>
      <c r="B113"/>
      <c r="C113"/>
      <c r="D113"/>
      <c r="E113"/>
      <c r="F113" s="1"/>
      <c r="G113"/>
      <c r="H113"/>
      <c r="I113"/>
      <c r="K113"/>
      <c r="L113"/>
      <c r="M113"/>
      <c r="N113"/>
      <c r="O113"/>
      <c r="P113"/>
      <c r="Q113"/>
      <c r="R113"/>
      <c r="S113"/>
      <c r="T113"/>
      <c r="U113"/>
      <c r="V113"/>
      <c r="W113"/>
      <c r="X113"/>
      <c r="Y113"/>
      <c r="Z113"/>
      <c r="AA113"/>
      <c r="AB113"/>
      <c r="AC113"/>
      <c r="AD113"/>
      <c r="AE113"/>
      <c r="AF113"/>
      <c r="AG113"/>
      <c r="AH113"/>
      <c r="AJ113"/>
      <c r="BB113"/>
    </row>
    <row r="114" spans="1:54" s="2" customFormat="1" x14ac:dyDescent="0.25">
      <c r="A114"/>
      <c r="B114"/>
      <c r="C114"/>
      <c r="D114"/>
      <c r="E114"/>
      <c r="F114" s="1"/>
      <c r="G114"/>
      <c r="H114"/>
      <c r="I114"/>
      <c r="K114"/>
      <c r="L114"/>
      <c r="M114"/>
      <c r="N114"/>
      <c r="O114"/>
      <c r="P114"/>
      <c r="Q114"/>
      <c r="R114"/>
      <c r="S114"/>
      <c r="T114"/>
      <c r="U114"/>
      <c r="V114"/>
      <c r="W114"/>
      <c r="X114"/>
      <c r="Y114"/>
      <c r="Z114"/>
      <c r="AA114"/>
      <c r="AB114"/>
      <c r="AC114"/>
      <c r="AD114"/>
      <c r="AE114"/>
      <c r="AF114"/>
      <c r="AG114"/>
      <c r="AH114"/>
      <c r="AJ114"/>
      <c r="BB114"/>
    </row>
    <row r="115" spans="1:54" s="2" customFormat="1" x14ac:dyDescent="0.25">
      <c r="A115"/>
      <c r="B115"/>
      <c r="C115"/>
      <c r="D115"/>
      <c r="E115"/>
      <c r="F115" s="1"/>
      <c r="G115"/>
      <c r="H115"/>
      <c r="I115"/>
      <c r="K115"/>
      <c r="L115"/>
      <c r="M115"/>
      <c r="N115"/>
      <c r="O115"/>
      <c r="P115"/>
      <c r="Q115"/>
      <c r="R115"/>
      <c r="S115"/>
      <c r="T115"/>
      <c r="U115"/>
      <c r="V115"/>
      <c r="W115"/>
      <c r="X115"/>
      <c r="Y115"/>
      <c r="Z115"/>
      <c r="AA115"/>
      <c r="AB115"/>
      <c r="AC115"/>
      <c r="AD115"/>
      <c r="AE115"/>
      <c r="AF115"/>
      <c r="AG115"/>
      <c r="AH115"/>
      <c r="AJ115"/>
      <c r="BB115"/>
    </row>
    <row r="116" spans="1:54" s="2" customFormat="1" x14ac:dyDescent="0.25">
      <c r="A116"/>
      <c r="B116"/>
      <c r="C116"/>
      <c r="D116"/>
      <c r="E116"/>
      <c r="F116" s="1"/>
      <c r="G116"/>
      <c r="H116"/>
      <c r="I116"/>
      <c r="K116"/>
      <c r="L116"/>
      <c r="M116"/>
      <c r="N116"/>
      <c r="O116"/>
      <c r="P116"/>
      <c r="Q116"/>
      <c r="R116"/>
      <c r="S116"/>
      <c r="T116"/>
      <c r="U116"/>
      <c r="V116"/>
      <c r="W116"/>
      <c r="X116"/>
      <c r="Y116"/>
      <c r="Z116"/>
      <c r="AA116"/>
      <c r="AB116"/>
      <c r="AC116"/>
      <c r="AD116"/>
      <c r="AE116"/>
      <c r="AF116"/>
      <c r="AG116"/>
      <c r="AH116"/>
      <c r="AJ116"/>
      <c r="BB116"/>
    </row>
    <row r="117" spans="1:54" s="2" customFormat="1" x14ac:dyDescent="0.25">
      <c r="A117"/>
      <c r="B117"/>
      <c r="C117"/>
      <c r="D117"/>
      <c r="E117"/>
      <c r="F117"/>
      <c r="G117" s="1"/>
      <c r="H117"/>
      <c r="I117"/>
      <c r="J117"/>
      <c r="L117"/>
      <c r="M117"/>
      <c r="N117"/>
      <c r="O117"/>
      <c r="P117"/>
      <c r="Q117"/>
      <c r="R117"/>
      <c r="S117"/>
      <c r="T117"/>
      <c r="U117"/>
      <c r="V117"/>
      <c r="W117"/>
      <c r="X117"/>
      <c r="Y117"/>
      <c r="Z117"/>
      <c r="AA117"/>
      <c r="AB117"/>
      <c r="AC117"/>
      <c r="AD117"/>
      <c r="AE117"/>
      <c r="AF117"/>
      <c r="AG117"/>
      <c r="AH117"/>
      <c r="AI117"/>
    </row>
    <row r="118" spans="1:54" s="2" customFormat="1" x14ac:dyDescent="0.25">
      <c r="A118"/>
      <c r="B118"/>
      <c r="C118"/>
      <c r="D118"/>
      <c r="E118"/>
      <c r="F118"/>
      <c r="G118" s="1"/>
      <c r="H118"/>
      <c r="I118"/>
      <c r="J118"/>
      <c r="L118"/>
      <c r="M118"/>
      <c r="N118"/>
      <c r="O118"/>
      <c r="P118"/>
      <c r="Q118"/>
      <c r="R118"/>
      <c r="S118"/>
      <c r="T118"/>
      <c r="U118"/>
      <c r="V118"/>
      <c r="W118"/>
      <c r="X118"/>
      <c r="Y118"/>
      <c r="Z118"/>
      <c r="AA118"/>
      <c r="AB118"/>
      <c r="AC118"/>
      <c r="AD118"/>
      <c r="AE118"/>
      <c r="AF118"/>
      <c r="AG118"/>
      <c r="AH118"/>
      <c r="AI118"/>
    </row>
    <row r="119" spans="1:54" s="2" customFormat="1" x14ac:dyDescent="0.25">
      <c r="A119"/>
      <c r="B119"/>
      <c r="C119"/>
      <c r="D119"/>
      <c r="E119"/>
      <c r="F119"/>
      <c r="G119" s="1"/>
      <c r="H119"/>
      <c r="I119"/>
      <c r="J119"/>
      <c r="L119"/>
      <c r="M119"/>
      <c r="N119"/>
      <c r="O119"/>
      <c r="P119"/>
      <c r="Q119"/>
      <c r="R119"/>
      <c r="S119"/>
      <c r="T119"/>
      <c r="U119"/>
      <c r="V119"/>
      <c r="W119"/>
      <c r="X119"/>
      <c r="Y119"/>
      <c r="Z119"/>
      <c r="AA119"/>
      <c r="AB119"/>
      <c r="AC119"/>
      <c r="AD119"/>
      <c r="AE119"/>
      <c r="AF119"/>
      <c r="AG119"/>
      <c r="AH119"/>
      <c r="AI119"/>
    </row>
    <row r="120" spans="1:54" s="2" customFormat="1" x14ac:dyDescent="0.25">
      <c r="A120"/>
      <c r="B120"/>
      <c r="C120"/>
      <c r="D120"/>
      <c r="E120"/>
      <c r="F120"/>
      <c r="G120" s="1"/>
      <c r="H120"/>
      <c r="I120"/>
      <c r="J120"/>
      <c r="L120"/>
      <c r="M120"/>
      <c r="N120"/>
      <c r="O120"/>
      <c r="P120"/>
      <c r="Q120"/>
      <c r="R120"/>
      <c r="S120"/>
      <c r="T120"/>
      <c r="U120"/>
      <c r="V120"/>
      <c r="W120"/>
      <c r="X120"/>
      <c r="Y120"/>
      <c r="Z120"/>
      <c r="AA120"/>
      <c r="AB120"/>
      <c r="AC120"/>
      <c r="AD120"/>
      <c r="AE120"/>
      <c r="AF120"/>
      <c r="AG120"/>
      <c r="AH120"/>
      <c r="AI120"/>
    </row>
    <row r="121" spans="1:54" s="2" customFormat="1" x14ac:dyDescent="0.25">
      <c r="A121"/>
      <c r="B121"/>
      <c r="C121"/>
      <c r="D121"/>
      <c r="E121"/>
      <c r="F121"/>
      <c r="G121" s="1"/>
      <c r="H121"/>
      <c r="I121"/>
      <c r="J121"/>
      <c r="L121"/>
      <c r="M121"/>
      <c r="N121"/>
      <c r="O121"/>
      <c r="P121"/>
      <c r="Q121"/>
      <c r="R121"/>
      <c r="S121"/>
      <c r="T121"/>
      <c r="U121"/>
      <c r="V121"/>
      <c r="W121"/>
      <c r="X121"/>
      <c r="Y121"/>
      <c r="Z121"/>
      <c r="AA121"/>
      <c r="AB121"/>
      <c r="AC121"/>
      <c r="AD121"/>
      <c r="AE121"/>
      <c r="AF121"/>
      <c r="AG121"/>
      <c r="AH121"/>
      <c r="AI121"/>
    </row>
    <row r="122" spans="1:54" s="2" customFormat="1" x14ac:dyDescent="0.25">
      <c r="C122"/>
      <c r="D122"/>
      <c r="E122"/>
      <c r="F122"/>
      <c r="G122"/>
      <c r="H122" s="1"/>
      <c r="I122"/>
      <c r="J122"/>
      <c r="K122"/>
      <c r="M122"/>
      <c r="N122"/>
      <c r="O122"/>
      <c r="P122"/>
      <c r="Q122"/>
      <c r="R122"/>
      <c r="S122"/>
      <c r="T122"/>
      <c r="U122"/>
      <c r="V122"/>
      <c r="W122"/>
      <c r="X122"/>
      <c r="Y122"/>
      <c r="Z122"/>
      <c r="AA122"/>
      <c r="AB122"/>
      <c r="AC122"/>
      <c r="AD122"/>
      <c r="AE122"/>
      <c r="AF122"/>
      <c r="AG122"/>
      <c r="AH122"/>
      <c r="AI122"/>
      <c r="AJ122"/>
      <c r="BB122"/>
    </row>
    <row r="123" spans="1:54" s="2" customFormat="1" x14ac:dyDescent="0.25">
      <c r="A123"/>
      <c r="B123"/>
      <c r="C123"/>
      <c r="D123"/>
      <c r="E123"/>
      <c r="F123"/>
      <c r="G123"/>
      <c r="H123" s="1"/>
      <c r="I123"/>
      <c r="J123"/>
      <c r="K123"/>
      <c r="M123"/>
      <c r="N123"/>
      <c r="O123"/>
      <c r="P123"/>
      <c r="Q123"/>
      <c r="R123"/>
      <c r="S123"/>
      <c r="T123"/>
      <c r="U123"/>
      <c r="V123"/>
      <c r="W123"/>
      <c r="X123"/>
      <c r="Y123"/>
      <c r="Z123"/>
      <c r="AA123"/>
      <c r="AB123"/>
      <c r="AC123"/>
      <c r="AD123"/>
      <c r="AE123"/>
      <c r="AF123"/>
      <c r="AG123"/>
      <c r="AH123"/>
      <c r="AI123"/>
      <c r="AJ123"/>
      <c r="BB123"/>
    </row>
    <row r="124" spans="1:54" s="2" customFormat="1" x14ac:dyDescent="0.25">
      <c r="A124"/>
      <c r="B124"/>
      <c r="C124"/>
      <c r="D124"/>
      <c r="E124"/>
      <c r="F124"/>
      <c r="G124"/>
      <c r="H124" s="1"/>
      <c r="I124"/>
      <c r="J124"/>
      <c r="K124"/>
      <c r="M124"/>
      <c r="N124"/>
      <c r="O124"/>
      <c r="P124"/>
      <c r="Q124"/>
      <c r="R124"/>
      <c r="S124"/>
      <c r="T124"/>
      <c r="U124"/>
      <c r="V124"/>
      <c r="W124"/>
      <c r="X124"/>
      <c r="Y124"/>
      <c r="Z124"/>
      <c r="AA124"/>
      <c r="AB124"/>
      <c r="AC124"/>
      <c r="AD124"/>
      <c r="AE124"/>
      <c r="AF124"/>
      <c r="AG124"/>
      <c r="AH124"/>
      <c r="AI124"/>
      <c r="AJ124"/>
      <c r="BB124"/>
    </row>
    <row r="125" spans="1:54" s="2" customFormat="1" x14ac:dyDescent="0.25">
      <c r="A125"/>
      <c r="B125"/>
      <c r="C125"/>
      <c r="D125"/>
      <c r="E125"/>
      <c r="F125"/>
      <c r="G125"/>
      <c r="H125" s="1"/>
      <c r="I125"/>
      <c r="J125"/>
      <c r="K125"/>
      <c r="M125"/>
      <c r="N125"/>
      <c r="O125"/>
      <c r="P125"/>
      <c r="Q125"/>
      <c r="R125"/>
      <c r="S125"/>
      <c r="T125"/>
      <c r="U125"/>
      <c r="V125"/>
      <c r="W125"/>
      <c r="X125"/>
      <c r="Y125"/>
      <c r="Z125"/>
      <c r="AA125"/>
      <c r="AB125"/>
      <c r="AC125"/>
      <c r="AD125"/>
      <c r="AE125"/>
      <c r="AF125"/>
      <c r="AG125"/>
      <c r="AH125"/>
      <c r="AI125"/>
      <c r="AJ125"/>
      <c r="BB125"/>
    </row>
    <row r="126" spans="1:54" s="2" customFormat="1" x14ac:dyDescent="0.25">
      <c r="A126"/>
      <c r="B126"/>
      <c r="C126"/>
      <c r="D126"/>
      <c r="E126"/>
      <c r="F126"/>
      <c r="G126"/>
      <c r="H126" s="1"/>
      <c r="I126"/>
      <c r="J126"/>
      <c r="K126"/>
      <c r="M126"/>
      <c r="N126"/>
      <c r="O126"/>
      <c r="P126"/>
      <c r="Q126"/>
      <c r="R126"/>
      <c r="S126"/>
      <c r="T126"/>
      <c r="U126"/>
      <c r="V126"/>
      <c r="W126"/>
      <c r="X126"/>
      <c r="Y126"/>
      <c r="Z126"/>
      <c r="AA126"/>
      <c r="AB126"/>
      <c r="AC126"/>
      <c r="AD126"/>
      <c r="AE126"/>
      <c r="AF126"/>
      <c r="AG126"/>
      <c r="AH126"/>
      <c r="AI126"/>
      <c r="AJ126"/>
      <c r="BB126"/>
    </row>
    <row r="127" spans="1:54" s="2" customFormat="1" x14ac:dyDescent="0.25">
      <c r="A127"/>
      <c r="B127"/>
      <c r="C127"/>
      <c r="D127"/>
      <c r="E127"/>
      <c r="F127"/>
      <c r="G127"/>
      <c r="H127" s="1"/>
      <c r="I127"/>
      <c r="J127"/>
      <c r="K127"/>
      <c r="M127"/>
      <c r="N127"/>
      <c r="O127"/>
      <c r="P127"/>
      <c r="Q127"/>
      <c r="R127"/>
      <c r="S127"/>
      <c r="T127"/>
      <c r="U127"/>
      <c r="V127"/>
      <c r="W127"/>
      <c r="X127"/>
      <c r="Y127"/>
      <c r="Z127"/>
      <c r="AA127"/>
      <c r="AB127"/>
      <c r="AC127"/>
      <c r="AD127"/>
      <c r="AE127"/>
      <c r="AF127"/>
      <c r="AG127"/>
      <c r="AH127"/>
      <c r="AI127"/>
      <c r="AJ127"/>
      <c r="BB127"/>
    </row>
    <row r="128" spans="1:54" s="2" customFormat="1" x14ac:dyDescent="0.25">
      <c r="A128"/>
      <c r="B128"/>
      <c r="C128"/>
      <c r="D128"/>
      <c r="E128"/>
      <c r="F128"/>
      <c r="G128"/>
      <c r="H128" s="1"/>
      <c r="I128"/>
      <c r="J128"/>
      <c r="K128"/>
      <c r="M128"/>
      <c r="N128"/>
      <c r="O128"/>
      <c r="P128"/>
      <c r="Q128"/>
      <c r="R128"/>
      <c r="S128"/>
      <c r="T128"/>
      <c r="U128"/>
      <c r="V128"/>
      <c r="W128"/>
      <c r="X128"/>
      <c r="Y128"/>
      <c r="Z128"/>
      <c r="AA128"/>
      <c r="AB128"/>
      <c r="AC128"/>
      <c r="AD128"/>
      <c r="AE128"/>
      <c r="AF128"/>
      <c r="AG128"/>
      <c r="AH128"/>
      <c r="AI128"/>
      <c r="AJ128"/>
      <c r="BB128"/>
    </row>
    <row r="129" spans="1:54" s="2" customFormat="1" x14ac:dyDescent="0.25">
      <c r="A129"/>
      <c r="B129"/>
      <c r="C129"/>
      <c r="D129"/>
      <c r="E129"/>
      <c r="F129"/>
      <c r="G129"/>
      <c r="H129" s="1"/>
      <c r="I129"/>
      <c r="J129"/>
      <c r="K129"/>
      <c r="M129"/>
      <c r="N129"/>
      <c r="O129"/>
      <c r="P129"/>
      <c r="Q129"/>
      <c r="R129"/>
      <c r="S129"/>
      <c r="T129"/>
      <c r="U129"/>
      <c r="V129"/>
      <c r="W129"/>
      <c r="X129"/>
      <c r="Y129"/>
      <c r="Z129"/>
      <c r="AA129"/>
      <c r="AB129"/>
      <c r="AC129"/>
      <c r="AD129"/>
      <c r="AE129"/>
      <c r="AF129"/>
      <c r="AG129"/>
      <c r="AH129"/>
      <c r="AI129"/>
      <c r="AJ129"/>
      <c r="BB129"/>
    </row>
    <row r="130" spans="1:54" s="2" customFormat="1" x14ac:dyDescent="0.25">
      <c r="A130"/>
      <c r="B130"/>
      <c r="C130"/>
      <c r="D130"/>
      <c r="E130"/>
      <c r="F130"/>
      <c r="G130"/>
      <c r="H130" s="1"/>
      <c r="I130"/>
      <c r="J130"/>
      <c r="K130"/>
      <c r="M130"/>
      <c r="N130"/>
      <c r="O130"/>
      <c r="P130"/>
      <c r="Q130"/>
      <c r="R130"/>
      <c r="S130"/>
      <c r="T130"/>
      <c r="U130"/>
      <c r="V130"/>
      <c r="W130"/>
      <c r="X130"/>
      <c r="Y130"/>
      <c r="Z130"/>
      <c r="AA130"/>
      <c r="AB130"/>
      <c r="AC130"/>
      <c r="AD130"/>
      <c r="AE130"/>
      <c r="AF130"/>
      <c r="AG130"/>
      <c r="AH130"/>
      <c r="AI130"/>
      <c r="AJ130"/>
      <c r="BB130"/>
    </row>
    <row r="131" spans="1:54" s="2" customFormat="1" x14ac:dyDescent="0.25">
      <c r="A131"/>
      <c r="B131"/>
      <c r="C131"/>
      <c r="D131"/>
      <c r="E131"/>
      <c r="F131"/>
      <c r="G131"/>
      <c r="H131" s="1"/>
      <c r="I131"/>
      <c r="J131"/>
      <c r="K131"/>
      <c r="M131"/>
      <c r="N131"/>
      <c r="O131"/>
      <c r="P131"/>
      <c r="Q131"/>
      <c r="R131"/>
      <c r="S131"/>
      <c r="T131"/>
      <c r="U131"/>
      <c r="V131"/>
      <c r="W131"/>
      <c r="X131"/>
      <c r="Y131"/>
      <c r="Z131"/>
      <c r="AA131"/>
      <c r="AB131"/>
      <c r="AC131"/>
      <c r="AD131"/>
      <c r="AE131"/>
      <c r="AF131"/>
      <c r="AG131"/>
      <c r="AH131"/>
      <c r="AI131"/>
      <c r="AJ131"/>
      <c r="BB131"/>
    </row>
    <row r="132" spans="1:54" s="2" customFormat="1" x14ac:dyDescent="0.25">
      <c r="A132"/>
      <c r="B132"/>
      <c r="C132"/>
      <c r="D132"/>
      <c r="E132"/>
      <c r="F132"/>
      <c r="G132"/>
      <c r="H132" s="1"/>
      <c r="I132"/>
      <c r="J132"/>
      <c r="K132"/>
      <c r="M132"/>
      <c r="N132"/>
      <c r="O132"/>
      <c r="P132"/>
      <c r="Q132"/>
      <c r="R132"/>
      <c r="S132"/>
      <c r="T132"/>
      <c r="U132"/>
      <c r="V132"/>
      <c r="W132"/>
      <c r="X132"/>
      <c r="Y132"/>
      <c r="Z132"/>
      <c r="AA132"/>
      <c r="AB132"/>
      <c r="AC132"/>
      <c r="AD132"/>
      <c r="AE132"/>
      <c r="AF132"/>
      <c r="AG132"/>
      <c r="AH132"/>
      <c r="AI132"/>
      <c r="AJ132"/>
      <c r="BB132"/>
    </row>
    <row r="133" spans="1:54" s="2" customFormat="1" x14ac:dyDescent="0.25">
      <c r="A133"/>
      <c r="B133"/>
      <c r="C133"/>
      <c r="D133"/>
      <c r="E133"/>
      <c r="F133"/>
      <c r="G133"/>
      <c r="H133" s="1"/>
      <c r="I133"/>
      <c r="J133"/>
      <c r="K133"/>
      <c r="M133"/>
      <c r="N133"/>
      <c r="O133"/>
      <c r="P133"/>
      <c r="Q133"/>
      <c r="R133"/>
      <c r="S133"/>
      <c r="T133"/>
      <c r="U133"/>
      <c r="V133"/>
      <c r="W133"/>
      <c r="X133"/>
      <c r="Y133"/>
      <c r="Z133"/>
      <c r="AA133"/>
      <c r="AB133"/>
      <c r="AC133"/>
      <c r="AD133"/>
      <c r="AE133"/>
      <c r="AF133"/>
      <c r="AG133"/>
      <c r="AH133"/>
      <c r="AI133"/>
      <c r="AJ133"/>
      <c r="BB133"/>
    </row>
    <row r="134" spans="1:54" s="2" customFormat="1" x14ac:dyDescent="0.25">
      <c r="A134"/>
      <c r="B134"/>
      <c r="C134"/>
      <c r="D134"/>
      <c r="E134"/>
      <c r="F134"/>
      <c r="G134"/>
      <c r="H134" s="1"/>
      <c r="I134"/>
      <c r="J134"/>
      <c r="K134"/>
      <c r="M134"/>
      <c r="N134"/>
      <c r="O134"/>
      <c r="P134"/>
      <c r="Q134"/>
      <c r="R134"/>
      <c r="S134"/>
      <c r="T134"/>
      <c r="U134"/>
      <c r="V134"/>
      <c r="W134"/>
      <c r="X134"/>
      <c r="Y134"/>
      <c r="Z134"/>
      <c r="AA134"/>
      <c r="AB134"/>
      <c r="AC134"/>
      <c r="AD134"/>
      <c r="AE134"/>
      <c r="AF134"/>
      <c r="AG134"/>
      <c r="AH134"/>
      <c r="AI134"/>
      <c r="AJ134"/>
      <c r="BB134"/>
    </row>
    <row r="135" spans="1:54" s="2" customFormat="1" x14ac:dyDescent="0.25">
      <c r="A135"/>
      <c r="B135"/>
      <c r="C135"/>
      <c r="D135"/>
      <c r="E135"/>
      <c r="F135"/>
      <c r="G135"/>
      <c r="H135" s="1"/>
      <c r="I135"/>
      <c r="J135"/>
      <c r="K135"/>
      <c r="M135"/>
      <c r="N135"/>
      <c r="O135"/>
      <c r="P135"/>
      <c r="Q135"/>
      <c r="R135"/>
      <c r="S135"/>
      <c r="T135"/>
      <c r="U135"/>
      <c r="V135"/>
      <c r="W135"/>
      <c r="X135"/>
      <c r="Y135"/>
      <c r="Z135"/>
      <c r="AA135"/>
      <c r="AB135"/>
      <c r="AC135"/>
      <c r="AD135"/>
      <c r="AE135"/>
      <c r="AF135"/>
      <c r="AG135"/>
      <c r="AH135"/>
      <c r="AI135"/>
      <c r="AJ135"/>
      <c r="BB135"/>
    </row>
    <row r="136" spans="1:54" s="2" customFormat="1" x14ac:dyDescent="0.25">
      <c r="A136"/>
      <c r="B136"/>
      <c r="C136"/>
      <c r="D136"/>
      <c r="E136"/>
      <c r="F136"/>
      <c r="G136"/>
      <c r="H136" s="1"/>
      <c r="I136"/>
      <c r="J136"/>
      <c r="K136"/>
      <c r="M136"/>
      <c r="N136"/>
      <c r="O136"/>
      <c r="P136"/>
      <c r="Q136"/>
      <c r="R136"/>
      <c r="S136"/>
      <c r="T136"/>
      <c r="U136"/>
      <c r="V136"/>
      <c r="W136"/>
      <c r="X136"/>
      <c r="Y136"/>
      <c r="Z136"/>
      <c r="AA136"/>
      <c r="AB136"/>
      <c r="AC136"/>
      <c r="AD136"/>
      <c r="AE136"/>
      <c r="AF136"/>
      <c r="AG136"/>
      <c r="AH136"/>
      <c r="AI136"/>
      <c r="AJ136"/>
      <c r="BB136"/>
    </row>
    <row r="137" spans="1:54" s="2" customFormat="1" x14ac:dyDescent="0.25">
      <c r="A137"/>
      <c r="B137"/>
      <c r="C137"/>
      <c r="D137"/>
      <c r="E137"/>
      <c r="F137"/>
      <c r="G137"/>
      <c r="H137" s="1"/>
      <c r="I137"/>
      <c r="J137"/>
      <c r="K137"/>
      <c r="M137"/>
      <c r="N137"/>
      <c r="O137"/>
      <c r="P137"/>
      <c r="Q137"/>
      <c r="R137"/>
      <c r="S137"/>
      <c r="T137"/>
      <c r="U137"/>
      <c r="V137"/>
      <c r="W137"/>
      <c r="X137"/>
      <c r="Y137"/>
      <c r="Z137"/>
      <c r="AA137"/>
      <c r="AB137"/>
      <c r="AC137"/>
      <c r="AD137"/>
      <c r="AE137"/>
      <c r="AF137"/>
      <c r="AG137"/>
      <c r="AH137"/>
      <c r="AI137"/>
      <c r="AJ137"/>
      <c r="BB137"/>
    </row>
    <row r="138" spans="1:54" s="2" customFormat="1" x14ac:dyDescent="0.25">
      <c r="A138"/>
      <c r="B138"/>
      <c r="C138"/>
      <c r="D138"/>
      <c r="E138"/>
      <c r="F138"/>
      <c r="G138"/>
      <c r="H138" s="1"/>
      <c r="I138"/>
      <c r="J138"/>
      <c r="K138"/>
      <c r="M138"/>
      <c r="N138"/>
      <c r="O138"/>
      <c r="P138"/>
      <c r="Q138"/>
      <c r="R138"/>
      <c r="S138"/>
      <c r="T138"/>
      <c r="U138"/>
      <c r="V138"/>
      <c r="W138"/>
      <c r="X138"/>
      <c r="Y138"/>
      <c r="Z138"/>
      <c r="AA138"/>
      <c r="AB138"/>
      <c r="AC138"/>
      <c r="AD138"/>
      <c r="AE138"/>
      <c r="AF138"/>
      <c r="AG138"/>
      <c r="AH138"/>
      <c r="AI138"/>
      <c r="AJ138"/>
      <c r="BB138"/>
    </row>
    <row r="139" spans="1:54" s="2" customFormat="1" x14ac:dyDescent="0.25">
      <c r="A139"/>
      <c r="B139"/>
      <c r="C139"/>
      <c r="D139"/>
      <c r="E139"/>
      <c r="F139"/>
      <c r="G139"/>
      <c r="H139" s="1"/>
      <c r="I139"/>
      <c r="J139"/>
      <c r="K139"/>
      <c r="M139"/>
      <c r="N139"/>
      <c r="O139"/>
      <c r="P139"/>
      <c r="Q139"/>
      <c r="R139"/>
      <c r="S139"/>
      <c r="T139"/>
      <c r="U139"/>
      <c r="V139"/>
      <c r="W139"/>
      <c r="X139"/>
      <c r="Y139"/>
      <c r="Z139"/>
      <c r="AA139"/>
      <c r="AB139"/>
      <c r="AC139"/>
      <c r="AD139"/>
      <c r="AE139"/>
      <c r="AF139"/>
      <c r="AG139"/>
      <c r="AH139"/>
      <c r="AI139"/>
      <c r="AJ139"/>
      <c r="BB139"/>
    </row>
    <row r="140" spans="1:54" s="2" customFormat="1" x14ac:dyDescent="0.25">
      <c r="A140"/>
      <c r="B140"/>
      <c r="C140"/>
      <c r="D140"/>
      <c r="E140"/>
      <c r="F140"/>
      <c r="G140"/>
      <c r="H140" s="1"/>
      <c r="I140"/>
      <c r="J140"/>
      <c r="K140"/>
      <c r="M140"/>
      <c r="N140"/>
      <c r="O140"/>
      <c r="P140"/>
      <c r="Q140"/>
      <c r="R140"/>
      <c r="S140"/>
      <c r="T140"/>
      <c r="U140"/>
      <c r="V140"/>
      <c r="W140"/>
      <c r="X140"/>
      <c r="Y140"/>
      <c r="Z140"/>
      <c r="AA140"/>
      <c r="AB140"/>
      <c r="AC140"/>
      <c r="AD140"/>
      <c r="AE140"/>
      <c r="AF140"/>
      <c r="AG140"/>
      <c r="AH140"/>
      <c r="AI140"/>
      <c r="AJ140"/>
      <c r="BB140"/>
    </row>
    <row r="141" spans="1:54" s="2" customFormat="1" x14ac:dyDescent="0.25">
      <c r="A141"/>
      <c r="B141"/>
      <c r="C141"/>
      <c r="D141"/>
      <c r="E141"/>
      <c r="F141"/>
      <c r="G141"/>
      <c r="H141" s="1"/>
      <c r="I141"/>
      <c r="J141"/>
      <c r="K141"/>
      <c r="M141"/>
      <c r="N141"/>
      <c r="O141"/>
      <c r="P141"/>
      <c r="Q141"/>
      <c r="R141"/>
      <c r="S141"/>
      <c r="T141"/>
      <c r="U141"/>
      <c r="V141"/>
      <c r="W141"/>
      <c r="X141"/>
      <c r="Y141"/>
      <c r="Z141"/>
      <c r="AA141"/>
      <c r="AB141"/>
      <c r="AC141"/>
      <c r="AD141"/>
      <c r="AE141"/>
      <c r="AF141"/>
      <c r="AG141"/>
      <c r="AH141"/>
      <c r="AI141"/>
      <c r="AJ141"/>
      <c r="BB141"/>
    </row>
    <row r="142" spans="1:54" s="2" customFormat="1" x14ac:dyDescent="0.25">
      <c r="A142"/>
      <c r="B142"/>
      <c r="C142"/>
      <c r="D142"/>
      <c r="E142"/>
      <c r="F142"/>
      <c r="G142"/>
      <c r="H142" s="1"/>
      <c r="I142"/>
      <c r="J142"/>
      <c r="K142"/>
      <c r="M142"/>
      <c r="N142"/>
      <c r="O142"/>
      <c r="P142"/>
      <c r="Q142"/>
      <c r="R142"/>
      <c r="S142"/>
      <c r="T142"/>
      <c r="U142"/>
      <c r="V142"/>
      <c r="W142"/>
      <c r="X142"/>
      <c r="Y142"/>
      <c r="Z142"/>
      <c r="AA142"/>
      <c r="AB142"/>
      <c r="AC142"/>
      <c r="AD142"/>
      <c r="AE142"/>
      <c r="AF142"/>
      <c r="AG142"/>
      <c r="AH142"/>
      <c r="AI142"/>
      <c r="AJ142"/>
      <c r="BB142"/>
    </row>
    <row r="143" spans="1:54" s="2" customFormat="1" x14ac:dyDescent="0.25">
      <c r="A143"/>
      <c r="B143"/>
      <c r="C143"/>
      <c r="D143"/>
      <c r="E143"/>
      <c r="F143"/>
      <c r="G143"/>
      <c r="H143" s="1"/>
      <c r="I143"/>
      <c r="J143"/>
      <c r="K143"/>
      <c r="M143"/>
      <c r="N143"/>
      <c r="O143"/>
      <c r="P143"/>
      <c r="Q143"/>
      <c r="R143"/>
      <c r="S143"/>
      <c r="T143"/>
      <c r="U143"/>
      <c r="V143"/>
      <c r="W143"/>
      <c r="X143"/>
      <c r="Y143"/>
      <c r="Z143"/>
      <c r="AA143"/>
      <c r="AB143"/>
      <c r="AC143"/>
      <c r="AD143"/>
      <c r="AE143"/>
      <c r="AF143"/>
      <c r="AG143"/>
      <c r="AH143"/>
      <c r="AI143"/>
      <c r="AJ143"/>
      <c r="BB143"/>
    </row>
    <row r="144" spans="1:54" s="2" customFormat="1" x14ac:dyDescent="0.25">
      <c r="A144"/>
      <c r="B144"/>
      <c r="C144"/>
      <c r="D144"/>
      <c r="E144"/>
      <c r="F144"/>
      <c r="G144"/>
      <c r="H144" s="1"/>
      <c r="I144"/>
      <c r="J144"/>
      <c r="K144"/>
      <c r="M144"/>
      <c r="N144"/>
      <c r="O144"/>
      <c r="P144"/>
      <c r="Q144"/>
      <c r="R144"/>
      <c r="S144"/>
      <c r="T144"/>
      <c r="U144"/>
      <c r="V144"/>
      <c r="W144"/>
      <c r="X144"/>
      <c r="Y144"/>
      <c r="Z144"/>
      <c r="AA144"/>
      <c r="AB144"/>
      <c r="AC144"/>
      <c r="AD144"/>
      <c r="AE144"/>
      <c r="AF144"/>
      <c r="AG144"/>
      <c r="AH144"/>
      <c r="AI144"/>
      <c r="AJ144"/>
      <c r="BB144"/>
    </row>
    <row r="145" spans="1:54" s="2" customFormat="1" x14ac:dyDescent="0.25">
      <c r="A145"/>
      <c r="B145"/>
      <c r="C145"/>
      <c r="D145"/>
      <c r="E145"/>
      <c r="F145"/>
      <c r="G145"/>
      <c r="H145" s="1"/>
      <c r="I145"/>
      <c r="J145"/>
      <c r="K145"/>
      <c r="M145"/>
      <c r="N145"/>
      <c r="O145"/>
      <c r="P145"/>
      <c r="Q145"/>
      <c r="R145"/>
      <c r="S145"/>
      <c r="T145"/>
      <c r="U145"/>
      <c r="V145"/>
      <c r="W145"/>
      <c r="X145"/>
      <c r="Y145"/>
      <c r="Z145"/>
      <c r="AA145"/>
      <c r="AB145"/>
      <c r="AC145"/>
      <c r="AD145"/>
      <c r="AE145"/>
      <c r="AF145"/>
      <c r="AG145"/>
      <c r="AH145"/>
      <c r="AI145"/>
      <c r="AJ145"/>
      <c r="BB145"/>
    </row>
    <row r="146" spans="1:54" s="2" customFormat="1" x14ac:dyDescent="0.25">
      <c r="A146"/>
      <c r="B146"/>
      <c r="C146"/>
      <c r="D146"/>
      <c r="E146"/>
      <c r="F146"/>
      <c r="G146"/>
      <c r="H146" s="1"/>
      <c r="I146"/>
      <c r="J146"/>
      <c r="K146"/>
      <c r="M146"/>
      <c r="N146"/>
      <c r="O146"/>
      <c r="P146"/>
      <c r="Q146"/>
      <c r="R146"/>
      <c r="S146"/>
      <c r="T146"/>
      <c r="U146"/>
      <c r="V146"/>
      <c r="W146"/>
      <c r="X146"/>
      <c r="Y146"/>
      <c r="Z146"/>
      <c r="AA146"/>
      <c r="AB146"/>
      <c r="AC146"/>
      <c r="AD146"/>
      <c r="AE146"/>
      <c r="AF146"/>
      <c r="AG146"/>
      <c r="AH146"/>
      <c r="AI146"/>
      <c r="AJ146"/>
      <c r="BB146"/>
    </row>
    <row r="147" spans="1:54" s="2" customFormat="1" x14ac:dyDescent="0.25">
      <c r="A147"/>
      <c r="B147"/>
      <c r="C147"/>
      <c r="D147"/>
      <c r="E147"/>
      <c r="F147"/>
      <c r="G147"/>
      <c r="H147" s="1"/>
      <c r="I147"/>
      <c r="J147"/>
      <c r="K147"/>
      <c r="M147"/>
      <c r="N147"/>
      <c r="O147"/>
      <c r="P147"/>
      <c r="Q147"/>
      <c r="R147"/>
      <c r="S147"/>
      <c r="T147"/>
      <c r="U147"/>
      <c r="V147"/>
      <c r="W147"/>
      <c r="X147"/>
      <c r="Y147"/>
      <c r="Z147"/>
      <c r="AA147"/>
      <c r="AB147"/>
      <c r="AC147"/>
      <c r="AD147"/>
      <c r="AE147"/>
      <c r="AF147"/>
      <c r="AG147"/>
      <c r="AH147"/>
      <c r="AI147"/>
      <c r="AJ147"/>
      <c r="BB147"/>
    </row>
    <row r="148" spans="1:54" s="2" customFormat="1" x14ac:dyDescent="0.25">
      <c r="A148"/>
      <c r="B148"/>
      <c r="C148"/>
      <c r="D148"/>
      <c r="E148"/>
      <c r="F148"/>
      <c r="G148"/>
      <c r="H148" s="1"/>
      <c r="I148"/>
      <c r="J148"/>
      <c r="K148"/>
      <c r="M148"/>
      <c r="N148"/>
      <c r="O148"/>
      <c r="P148"/>
      <c r="Q148"/>
      <c r="R148"/>
      <c r="S148"/>
      <c r="T148"/>
      <c r="U148"/>
      <c r="V148"/>
      <c r="W148"/>
      <c r="X148"/>
      <c r="Y148"/>
      <c r="Z148"/>
      <c r="AA148"/>
      <c r="AB148"/>
      <c r="AC148"/>
      <c r="AD148"/>
      <c r="AE148"/>
      <c r="AF148"/>
      <c r="AG148"/>
      <c r="AH148"/>
      <c r="AI148"/>
      <c r="AJ148"/>
      <c r="BB148"/>
    </row>
    <row r="149" spans="1:54" s="2" customFormat="1" x14ac:dyDescent="0.25">
      <c r="A149"/>
      <c r="B149"/>
      <c r="C149"/>
      <c r="D149"/>
      <c r="E149"/>
      <c r="F149"/>
      <c r="G149"/>
      <c r="H149" s="1"/>
      <c r="I149"/>
      <c r="J149"/>
      <c r="K149"/>
      <c r="M149"/>
      <c r="N149"/>
      <c r="O149"/>
      <c r="P149"/>
      <c r="Q149"/>
      <c r="R149"/>
      <c r="S149"/>
      <c r="T149"/>
      <c r="U149"/>
      <c r="V149"/>
      <c r="W149"/>
      <c r="X149"/>
      <c r="Y149"/>
      <c r="Z149"/>
      <c r="AA149"/>
      <c r="AB149"/>
      <c r="AC149"/>
      <c r="AD149"/>
      <c r="AE149"/>
      <c r="AF149"/>
      <c r="AG149"/>
      <c r="AH149"/>
      <c r="AI149"/>
      <c r="AJ149"/>
      <c r="BB149"/>
    </row>
    <row r="150" spans="1:54" s="2" customFormat="1" x14ac:dyDescent="0.25">
      <c r="A150"/>
      <c r="B150"/>
      <c r="C150"/>
      <c r="D150"/>
      <c r="E150"/>
      <c r="F150"/>
      <c r="G150"/>
      <c r="H150" s="1"/>
      <c r="I150"/>
      <c r="J150"/>
      <c r="K150"/>
      <c r="M150"/>
      <c r="N150"/>
      <c r="O150"/>
      <c r="P150"/>
      <c r="Q150"/>
      <c r="R150"/>
      <c r="S150"/>
      <c r="T150"/>
      <c r="U150"/>
      <c r="V150"/>
      <c r="W150"/>
      <c r="X150"/>
      <c r="Y150"/>
      <c r="Z150"/>
      <c r="AA150"/>
      <c r="AB150"/>
      <c r="AC150"/>
      <c r="AD150"/>
      <c r="AE150"/>
      <c r="AF150"/>
      <c r="AG150"/>
      <c r="AH150"/>
      <c r="AI150"/>
      <c r="AJ150"/>
      <c r="BB150"/>
    </row>
    <row r="151" spans="1:54" s="2" customFormat="1" x14ac:dyDescent="0.25">
      <c r="A151"/>
      <c r="B151"/>
      <c r="C151"/>
      <c r="D151"/>
      <c r="E151"/>
      <c r="F151"/>
      <c r="G151"/>
      <c r="H151" s="1"/>
      <c r="I151"/>
      <c r="J151"/>
      <c r="K151"/>
      <c r="M151"/>
      <c r="N151"/>
      <c r="O151"/>
      <c r="P151"/>
      <c r="Q151"/>
      <c r="R151"/>
      <c r="S151"/>
      <c r="T151"/>
      <c r="U151"/>
      <c r="V151"/>
      <c r="W151"/>
      <c r="X151"/>
      <c r="Y151"/>
      <c r="Z151"/>
      <c r="AA151"/>
      <c r="AB151"/>
      <c r="AC151"/>
      <c r="AD151"/>
      <c r="AE151"/>
      <c r="AF151"/>
      <c r="AG151"/>
      <c r="AH151"/>
      <c r="AI151"/>
      <c r="AJ151"/>
      <c r="BB151"/>
    </row>
    <row r="152" spans="1:54" s="2" customFormat="1" x14ac:dyDescent="0.25">
      <c r="A152"/>
      <c r="B152"/>
      <c r="C152"/>
      <c r="D152"/>
      <c r="E152"/>
      <c r="F152"/>
      <c r="G152"/>
      <c r="H152" s="1"/>
      <c r="I152"/>
      <c r="J152"/>
      <c r="K152"/>
      <c r="M152"/>
      <c r="N152"/>
      <c r="O152"/>
      <c r="P152"/>
      <c r="Q152"/>
      <c r="R152"/>
      <c r="S152"/>
      <c r="T152"/>
      <c r="U152"/>
      <c r="V152"/>
      <c r="W152"/>
      <c r="X152"/>
      <c r="Y152"/>
      <c r="Z152"/>
      <c r="AA152"/>
      <c r="AB152"/>
      <c r="AC152"/>
      <c r="AD152"/>
      <c r="AE152"/>
      <c r="AF152"/>
      <c r="AG152"/>
      <c r="AH152"/>
      <c r="AI152"/>
      <c r="AJ152"/>
      <c r="BB152"/>
    </row>
    <row r="153" spans="1:54" s="2" customFormat="1" x14ac:dyDescent="0.25">
      <c r="A153"/>
      <c r="B153"/>
      <c r="C153"/>
      <c r="D153"/>
      <c r="E153"/>
      <c r="F153"/>
      <c r="G153"/>
      <c r="H153" s="1"/>
      <c r="I153"/>
      <c r="J153"/>
      <c r="K153"/>
      <c r="M153"/>
      <c r="N153"/>
      <c r="O153"/>
      <c r="P153"/>
      <c r="Q153"/>
      <c r="R153"/>
      <c r="S153"/>
      <c r="T153"/>
      <c r="U153"/>
      <c r="V153"/>
      <c r="W153"/>
      <c r="X153"/>
      <c r="Y153"/>
      <c r="Z153"/>
      <c r="AA153"/>
      <c r="AB153"/>
      <c r="AC153"/>
      <c r="AD153"/>
      <c r="AE153"/>
      <c r="AF153"/>
      <c r="AG153"/>
      <c r="AH153"/>
      <c r="AI153"/>
      <c r="AJ153"/>
      <c r="BB153"/>
    </row>
    <row r="154" spans="1:54" s="2" customFormat="1" x14ac:dyDescent="0.25">
      <c r="A154"/>
      <c r="B154"/>
      <c r="C154"/>
      <c r="D154"/>
      <c r="E154"/>
      <c r="F154"/>
      <c r="G154"/>
      <c r="H154" s="1"/>
      <c r="I154"/>
      <c r="J154"/>
      <c r="K154"/>
      <c r="M154"/>
      <c r="N154"/>
      <c r="O154"/>
      <c r="P154"/>
      <c r="Q154"/>
      <c r="R154"/>
      <c r="S154"/>
      <c r="T154"/>
      <c r="U154"/>
      <c r="V154"/>
      <c r="W154"/>
      <c r="X154"/>
      <c r="Y154"/>
      <c r="Z154"/>
      <c r="AA154"/>
      <c r="AB154"/>
      <c r="AC154"/>
      <c r="AD154"/>
      <c r="AE154"/>
      <c r="AF154"/>
      <c r="AG154"/>
      <c r="AH154"/>
      <c r="AI154"/>
      <c r="AJ154"/>
      <c r="BB154"/>
    </row>
    <row r="155" spans="1:54" s="2" customFormat="1" x14ac:dyDescent="0.25">
      <c r="A155"/>
      <c r="B155"/>
      <c r="C155"/>
      <c r="D155"/>
      <c r="E155"/>
      <c r="F155"/>
      <c r="G155"/>
      <c r="H155" s="1"/>
      <c r="I155"/>
      <c r="J155"/>
      <c r="K155"/>
      <c r="M155"/>
      <c r="N155"/>
      <c r="O155"/>
      <c r="P155"/>
      <c r="Q155"/>
      <c r="R155"/>
      <c r="S155"/>
      <c r="T155"/>
      <c r="U155"/>
      <c r="V155"/>
      <c r="W155"/>
      <c r="X155"/>
      <c r="Y155"/>
      <c r="Z155"/>
      <c r="AA155"/>
      <c r="AB155"/>
      <c r="AC155"/>
      <c r="AD155"/>
      <c r="AE155"/>
      <c r="AF155"/>
      <c r="AG155"/>
      <c r="AH155"/>
      <c r="AI155"/>
      <c r="AJ155"/>
      <c r="BB155"/>
    </row>
    <row r="156" spans="1:54" s="2" customFormat="1" x14ac:dyDescent="0.25">
      <c r="A156"/>
      <c r="B156"/>
      <c r="C156"/>
      <c r="D156"/>
      <c r="E156"/>
      <c r="F156"/>
      <c r="G156"/>
      <c r="H156" s="1"/>
      <c r="I156"/>
      <c r="J156"/>
      <c r="K156"/>
      <c r="M156"/>
      <c r="N156"/>
      <c r="O156"/>
      <c r="P156"/>
      <c r="Q156"/>
      <c r="R156"/>
      <c r="S156"/>
      <c r="T156"/>
      <c r="U156"/>
      <c r="V156"/>
      <c r="W156"/>
      <c r="X156"/>
      <c r="Y156"/>
      <c r="Z156"/>
      <c r="AA156"/>
      <c r="AB156"/>
      <c r="AC156"/>
      <c r="AD156"/>
      <c r="AE156"/>
      <c r="AF156"/>
      <c r="AG156"/>
      <c r="AH156"/>
      <c r="AI156"/>
      <c r="AJ156"/>
      <c r="BB156"/>
    </row>
    <row r="157" spans="1:54" s="2" customFormat="1" x14ac:dyDescent="0.25">
      <c r="A157"/>
      <c r="B157"/>
      <c r="C157"/>
      <c r="D157"/>
      <c r="E157"/>
      <c r="F157"/>
      <c r="G157"/>
      <c r="H157" s="1"/>
      <c r="I157"/>
      <c r="J157"/>
      <c r="K157"/>
      <c r="M157"/>
      <c r="N157"/>
      <c r="O157"/>
      <c r="P157"/>
      <c r="Q157"/>
      <c r="R157"/>
      <c r="S157"/>
      <c r="T157"/>
      <c r="U157"/>
      <c r="V157"/>
      <c r="W157"/>
      <c r="X157"/>
      <c r="Y157"/>
      <c r="Z157"/>
      <c r="AA157"/>
      <c r="AB157"/>
      <c r="AC157"/>
      <c r="AD157"/>
      <c r="AE157"/>
      <c r="AF157"/>
      <c r="AG157"/>
      <c r="AH157"/>
      <c r="AI157"/>
      <c r="AJ157"/>
      <c r="BB157"/>
    </row>
    <row r="158" spans="1:54" s="2" customFormat="1" x14ac:dyDescent="0.25">
      <c r="A158"/>
      <c r="B158"/>
      <c r="C158"/>
      <c r="D158"/>
      <c r="E158"/>
      <c r="F158"/>
      <c r="G158"/>
      <c r="H158" s="1"/>
      <c r="I158"/>
      <c r="J158"/>
      <c r="K158"/>
      <c r="M158"/>
      <c r="N158"/>
      <c r="O158"/>
      <c r="P158"/>
      <c r="Q158"/>
      <c r="R158"/>
      <c r="S158"/>
      <c r="T158"/>
      <c r="U158"/>
      <c r="V158"/>
      <c r="W158"/>
      <c r="X158"/>
      <c r="Y158"/>
      <c r="Z158"/>
      <c r="AA158"/>
      <c r="AB158"/>
      <c r="AC158"/>
      <c r="AD158"/>
      <c r="AE158"/>
      <c r="AF158"/>
      <c r="AG158"/>
      <c r="AH158"/>
      <c r="AI158"/>
      <c r="AJ158"/>
      <c r="BB158"/>
    </row>
    <row r="159" spans="1:54" s="2" customFormat="1" x14ac:dyDescent="0.25">
      <c r="A159"/>
      <c r="B159"/>
      <c r="C159"/>
      <c r="D159"/>
      <c r="E159"/>
      <c r="F159"/>
      <c r="G159"/>
      <c r="H159" s="1"/>
      <c r="I159"/>
      <c r="J159"/>
      <c r="K159"/>
      <c r="M159"/>
      <c r="N159"/>
      <c r="O159"/>
      <c r="P159"/>
      <c r="Q159"/>
      <c r="R159"/>
      <c r="S159"/>
      <c r="T159"/>
      <c r="U159"/>
      <c r="V159"/>
      <c r="W159"/>
      <c r="X159"/>
      <c r="Y159"/>
      <c r="Z159"/>
      <c r="AA159"/>
      <c r="AB159"/>
      <c r="AC159"/>
      <c r="AD159"/>
      <c r="AE159"/>
      <c r="AF159"/>
      <c r="AG159"/>
      <c r="AH159"/>
      <c r="AI159"/>
      <c r="AJ159"/>
      <c r="BB159"/>
    </row>
    <row r="160" spans="1:54" s="2" customFormat="1" x14ac:dyDescent="0.25">
      <c r="A160"/>
      <c r="B160"/>
      <c r="C160"/>
      <c r="D160"/>
      <c r="E160"/>
      <c r="F160"/>
      <c r="G160"/>
      <c r="H160" s="1"/>
      <c r="I160"/>
      <c r="J160"/>
      <c r="K160"/>
      <c r="M160"/>
      <c r="N160"/>
      <c r="O160"/>
      <c r="P160"/>
      <c r="Q160"/>
      <c r="R160"/>
      <c r="S160"/>
      <c r="T160"/>
      <c r="U160"/>
      <c r="V160"/>
      <c r="W160"/>
      <c r="X160"/>
      <c r="Y160"/>
      <c r="Z160"/>
      <c r="AA160"/>
      <c r="AB160"/>
      <c r="AC160"/>
      <c r="AD160"/>
      <c r="AE160"/>
      <c r="AF160"/>
      <c r="AG160"/>
      <c r="AH160"/>
      <c r="AI160"/>
      <c r="AJ160"/>
      <c r="BB160"/>
    </row>
    <row r="161" spans="1:54" s="2" customFormat="1" x14ac:dyDescent="0.25">
      <c r="A161"/>
      <c r="B161"/>
      <c r="C161"/>
      <c r="D161"/>
      <c r="E161"/>
      <c r="F161"/>
      <c r="G161"/>
      <c r="H161" s="1"/>
      <c r="I161"/>
      <c r="J161"/>
      <c r="K161"/>
      <c r="M161"/>
      <c r="N161"/>
      <c r="O161"/>
      <c r="P161"/>
      <c r="Q161"/>
      <c r="R161"/>
      <c r="S161"/>
      <c r="T161"/>
      <c r="U161"/>
      <c r="V161"/>
      <c r="W161"/>
      <c r="X161"/>
      <c r="Y161"/>
      <c r="Z161"/>
      <c r="AA161"/>
      <c r="AB161"/>
      <c r="AC161"/>
      <c r="AD161"/>
      <c r="AE161"/>
      <c r="AF161"/>
      <c r="AG161"/>
      <c r="AH161"/>
      <c r="AI161"/>
      <c r="AJ161"/>
      <c r="BB161"/>
    </row>
    <row r="162" spans="1:54" s="2" customFormat="1" x14ac:dyDescent="0.25">
      <c r="A162"/>
      <c r="B162"/>
      <c r="C162"/>
      <c r="D162"/>
      <c r="E162"/>
      <c r="F162"/>
      <c r="G162"/>
      <c r="H162" s="1"/>
      <c r="I162"/>
      <c r="J162"/>
      <c r="K162"/>
      <c r="M162"/>
      <c r="N162"/>
      <c r="O162"/>
      <c r="P162"/>
      <c r="Q162"/>
      <c r="R162"/>
      <c r="S162"/>
      <c r="T162"/>
      <c r="U162"/>
      <c r="V162"/>
      <c r="W162"/>
      <c r="X162"/>
      <c r="Y162"/>
      <c r="Z162"/>
      <c r="AA162"/>
      <c r="AB162"/>
      <c r="AC162"/>
      <c r="AD162"/>
      <c r="AE162"/>
      <c r="AF162"/>
      <c r="AG162"/>
      <c r="AH162"/>
      <c r="AI162"/>
      <c r="AJ162"/>
      <c r="BB162"/>
    </row>
    <row r="163" spans="1:54" s="2" customFormat="1" x14ac:dyDescent="0.25">
      <c r="A163"/>
      <c r="B163"/>
      <c r="C163"/>
      <c r="D163"/>
      <c r="E163"/>
      <c r="F163"/>
      <c r="G163"/>
      <c r="H163" s="1"/>
      <c r="I163"/>
      <c r="J163"/>
      <c r="K163"/>
      <c r="M163"/>
      <c r="N163"/>
      <c r="O163"/>
      <c r="P163"/>
      <c r="Q163"/>
      <c r="R163"/>
      <c r="S163"/>
      <c r="T163"/>
      <c r="U163"/>
      <c r="V163"/>
      <c r="W163"/>
      <c r="X163"/>
      <c r="Y163"/>
      <c r="Z163"/>
      <c r="AA163"/>
      <c r="AB163"/>
      <c r="AC163"/>
      <c r="AD163"/>
      <c r="AE163"/>
      <c r="AF163"/>
      <c r="AG163"/>
      <c r="AH163"/>
      <c r="AI163"/>
      <c r="AJ163"/>
      <c r="BB163"/>
    </row>
    <row r="164" spans="1:54" s="2" customFormat="1" x14ac:dyDescent="0.25">
      <c r="A164"/>
      <c r="B164"/>
      <c r="C164"/>
      <c r="D164"/>
      <c r="E164"/>
      <c r="F164"/>
      <c r="G164"/>
      <c r="H164" s="1"/>
      <c r="I164"/>
      <c r="J164"/>
      <c r="K164"/>
      <c r="M164"/>
      <c r="N164"/>
      <c r="O164"/>
      <c r="P164"/>
      <c r="Q164"/>
      <c r="R164"/>
      <c r="S164"/>
      <c r="T164"/>
      <c r="U164"/>
      <c r="V164"/>
      <c r="W164"/>
      <c r="X164"/>
      <c r="Y164"/>
      <c r="Z164"/>
      <c r="AA164"/>
      <c r="AB164"/>
      <c r="AC164"/>
      <c r="AD164"/>
      <c r="AE164"/>
      <c r="AF164"/>
      <c r="AG164"/>
      <c r="AH164"/>
      <c r="AI164"/>
      <c r="AJ164"/>
      <c r="BB164"/>
    </row>
    <row r="165" spans="1:54" s="2" customFormat="1" x14ac:dyDescent="0.25">
      <c r="A165"/>
      <c r="B165"/>
      <c r="C165"/>
      <c r="D165"/>
      <c r="E165"/>
      <c r="F165"/>
      <c r="G165"/>
      <c r="H165" s="1"/>
      <c r="I165"/>
      <c r="J165"/>
      <c r="K165"/>
      <c r="M165"/>
      <c r="N165"/>
      <c r="O165"/>
      <c r="P165"/>
      <c r="Q165"/>
      <c r="R165"/>
      <c r="S165"/>
      <c r="T165"/>
      <c r="U165"/>
      <c r="V165"/>
      <c r="W165"/>
      <c r="X165"/>
      <c r="Y165"/>
      <c r="Z165"/>
      <c r="AA165"/>
      <c r="AB165"/>
      <c r="AC165"/>
      <c r="AD165"/>
      <c r="AE165"/>
      <c r="AF165"/>
      <c r="AG165"/>
      <c r="AH165"/>
      <c r="AI165"/>
      <c r="AJ165"/>
      <c r="BB165"/>
    </row>
    <row r="166" spans="1:54" s="2" customFormat="1" x14ac:dyDescent="0.25">
      <c r="A166"/>
      <c r="B166"/>
      <c r="C166"/>
      <c r="D166"/>
      <c r="E166"/>
      <c r="F166"/>
      <c r="G166"/>
      <c r="H166" s="1"/>
      <c r="I166"/>
      <c r="J166"/>
      <c r="K166"/>
      <c r="M166"/>
      <c r="N166"/>
      <c r="O166"/>
      <c r="P166"/>
      <c r="Q166"/>
      <c r="R166"/>
      <c r="S166"/>
      <c r="T166"/>
      <c r="U166"/>
      <c r="V166"/>
      <c r="W166"/>
      <c r="X166"/>
      <c r="Y166"/>
      <c r="Z166"/>
      <c r="AA166"/>
      <c r="AB166"/>
      <c r="AC166"/>
      <c r="AD166"/>
      <c r="AE166"/>
      <c r="AF166"/>
      <c r="AG166"/>
      <c r="AH166"/>
      <c r="AI166"/>
      <c r="AJ166"/>
      <c r="BB166"/>
    </row>
    <row r="167" spans="1:54" s="2" customFormat="1" x14ac:dyDescent="0.25">
      <c r="A167"/>
      <c r="B167"/>
      <c r="C167"/>
      <c r="D167"/>
      <c r="E167"/>
      <c r="F167"/>
      <c r="G167"/>
      <c r="H167" s="1"/>
      <c r="I167"/>
      <c r="J167"/>
      <c r="K167"/>
      <c r="M167"/>
      <c r="N167"/>
      <c r="O167"/>
      <c r="P167"/>
      <c r="Q167"/>
      <c r="R167"/>
      <c r="S167"/>
      <c r="T167"/>
      <c r="U167"/>
      <c r="V167"/>
      <c r="W167"/>
      <c r="X167"/>
      <c r="Y167"/>
      <c r="Z167"/>
      <c r="AA167"/>
      <c r="AB167"/>
      <c r="AC167"/>
      <c r="AD167"/>
      <c r="AE167"/>
      <c r="AF167"/>
      <c r="AG167"/>
      <c r="AH167"/>
      <c r="AI167"/>
      <c r="AJ167"/>
      <c r="BB167"/>
    </row>
    <row r="168" spans="1:54" s="2" customFormat="1" x14ac:dyDescent="0.25">
      <c r="A168"/>
      <c r="B168"/>
      <c r="C168"/>
      <c r="D168"/>
      <c r="E168"/>
      <c r="F168"/>
      <c r="G168"/>
      <c r="H168" s="1"/>
      <c r="I168"/>
      <c r="J168"/>
      <c r="K168"/>
      <c r="M168"/>
      <c r="N168"/>
      <c r="O168"/>
      <c r="P168"/>
      <c r="Q168"/>
      <c r="R168"/>
      <c r="S168"/>
      <c r="T168"/>
      <c r="U168"/>
      <c r="V168"/>
      <c r="W168"/>
      <c r="X168"/>
      <c r="Y168"/>
      <c r="Z168"/>
      <c r="AA168"/>
      <c r="AB168"/>
      <c r="AC168"/>
      <c r="AD168"/>
      <c r="AE168"/>
      <c r="AF168"/>
      <c r="AG168"/>
      <c r="AH168"/>
      <c r="AI168"/>
      <c r="AJ168"/>
      <c r="BB168"/>
    </row>
    <row r="169" spans="1:54" s="2" customFormat="1" x14ac:dyDescent="0.25">
      <c r="A169"/>
      <c r="B169"/>
      <c r="C169"/>
      <c r="D169"/>
      <c r="E169"/>
      <c r="F169"/>
      <c r="G169"/>
      <c r="H169" s="1"/>
      <c r="I169"/>
      <c r="J169"/>
      <c r="K169"/>
      <c r="M169"/>
      <c r="N169"/>
      <c r="O169"/>
      <c r="P169"/>
      <c r="Q169"/>
      <c r="R169"/>
      <c r="S169"/>
      <c r="T169"/>
      <c r="U169"/>
      <c r="V169"/>
      <c r="W169"/>
      <c r="X169"/>
      <c r="Y169"/>
      <c r="Z169"/>
      <c r="AA169"/>
      <c r="AB169"/>
      <c r="AC169"/>
      <c r="AD169"/>
      <c r="AE169"/>
      <c r="AF169"/>
      <c r="AG169"/>
      <c r="AH169"/>
      <c r="AI169"/>
      <c r="AJ169"/>
      <c r="BB169"/>
    </row>
    <row r="170" spans="1:54" s="2" customFormat="1" x14ac:dyDescent="0.25">
      <c r="A170"/>
      <c r="B170"/>
      <c r="C170"/>
      <c r="D170"/>
      <c r="E170"/>
      <c r="F170"/>
      <c r="G170"/>
      <c r="H170" s="1"/>
      <c r="I170"/>
      <c r="J170"/>
      <c r="K170"/>
      <c r="M170"/>
      <c r="N170"/>
      <c r="O170"/>
      <c r="P170"/>
      <c r="Q170"/>
      <c r="R170"/>
      <c r="S170"/>
      <c r="T170"/>
      <c r="U170"/>
      <c r="V170"/>
      <c r="W170"/>
      <c r="X170"/>
      <c r="Y170"/>
      <c r="Z170"/>
      <c r="AA170"/>
      <c r="AB170"/>
      <c r="AC170"/>
      <c r="AD170"/>
      <c r="AE170"/>
      <c r="AF170"/>
      <c r="AG170"/>
      <c r="AH170"/>
      <c r="AI170"/>
      <c r="AJ170"/>
      <c r="BB170"/>
    </row>
    <row r="171" spans="1:54" s="2" customFormat="1" x14ac:dyDescent="0.25">
      <c r="A171"/>
      <c r="B171"/>
      <c r="C171"/>
      <c r="D171"/>
      <c r="E171"/>
      <c r="F171"/>
      <c r="G171"/>
      <c r="H171" s="1"/>
      <c r="I171"/>
      <c r="J171"/>
      <c r="K171"/>
      <c r="M171"/>
      <c r="N171"/>
      <c r="O171"/>
      <c r="P171"/>
      <c r="Q171"/>
      <c r="R171"/>
      <c r="S171"/>
      <c r="T171"/>
      <c r="U171"/>
      <c r="V171"/>
      <c r="W171"/>
      <c r="X171"/>
      <c r="Y171"/>
      <c r="Z171"/>
      <c r="AA171"/>
      <c r="AB171"/>
      <c r="AC171"/>
      <c r="AD171"/>
      <c r="AE171"/>
      <c r="AF171"/>
      <c r="AG171"/>
      <c r="AH171"/>
      <c r="AI171"/>
      <c r="AJ171"/>
      <c r="BB171"/>
    </row>
    <row r="172" spans="1:54" s="2" customFormat="1" x14ac:dyDescent="0.25">
      <c r="A172"/>
      <c r="B172"/>
      <c r="C172"/>
      <c r="D172"/>
      <c r="E172"/>
      <c r="F172"/>
      <c r="G172"/>
      <c r="H172" s="1"/>
      <c r="I172"/>
      <c r="J172"/>
      <c r="K172"/>
      <c r="M172"/>
      <c r="N172"/>
      <c r="O172"/>
      <c r="P172"/>
      <c r="Q172"/>
      <c r="R172"/>
      <c r="S172"/>
      <c r="T172"/>
      <c r="U172"/>
      <c r="V172"/>
      <c r="W172"/>
      <c r="X172"/>
      <c r="Y172"/>
      <c r="Z172"/>
      <c r="AA172"/>
      <c r="AB172"/>
      <c r="AC172"/>
      <c r="AD172"/>
      <c r="AE172"/>
      <c r="AF172"/>
      <c r="AG172"/>
      <c r="AH172"/>
      <c r="AI172"/>
      <c r="AJ172"/>
      <c r="BB172"/>
    </row>
    <row r="173" spans="1:54" s="2" customFormat="1" x14ac:dyDescent="0.25">
      <c r="A173"/>
      <c r="B173"/>
      <c r="C173"/>
      <c r="D173"/>
      <c r="E173"/>
      <c r="F173"/>
      <c r="G173"/>
      <c r="H173" s="1"/>
      <c r="I173"/>
      <c r="J173"/>
      <c r="K173"/>
      <c r="M173"/>
      <c r="N173"/>
      <c r="O173"/>
      <c r="P173"/>
      <c r="Q173"/>
      <c r="R173"/>
      <c r="S173"/>
      <c r="T173"/>
      <c r="U173"/>
      <c r="V173"/>
      <c r="W173"/>
      <c r="X173"/>
      <c r="Y173"/>
      <c r="Z173"/>
      <c r="AA173"/>
      <c r="AB173"/>
      <c r="AC173"/>
      <c r="AD173"/>
      <c r="AE173"/>
      <c r="AF173"/>
      <c r="AG173"/>
      <c r="AH173"/>
      <c r="AI173"/>
      <c r="AJ173"/>
      <c r="BB173"/>
    </row>
    <row r="174" spans="1:54" s="2" customFormat="1" x14ac:dyDescent="0.25">
      <c r="A174"/>
      <c r="B174"/>
      <c r="C174"/>
      <c r="D174"/>
      <c r="E174"/>
      <c r="F174"/>
      <c r="G174"/>
      <c r="H174" s="1"/>
      <c r="I174"/>
      <c r="J174"/>
      <c r="K174"/>
      <c r="M174"/>
      <c r="N174"/>
      <c r="O174"/>
      <c r="P174"/>
      <c r="Q174"/>
      <c r="R174"/>
      <c r="S174"/>
      <c r="T174"/>
      <c r="U174"/>
      <c r="V174"/>
      <c r="W174"/>
      <c r="X174"/>
      <c r="Y174"/>
      <c r="Z174"/>
      <c r="AA174"/>
      <c r="AB174"/>
      <c r="AC174"/>
      <c r="AD174"/>
      <c r="AE174"/>
      <c r="AF174"/>
      <c r="AG174"/>
      <c r="AH174"/>
      <c r="AI174"/>
      <c r="AJ174"/>
      <c r="BB174"/>
    </row>
    <row r="175" spans="1:54" s="2" customFormat="1" x14ac:dyDescent="0.25">
      <c r="A175"/>
      <c r="B175"/>
      <c r="C175"/>
      <c r="D175"/>
      <c r="E175"/>
      <c r="F175"/>
      <c r="G175"/>
      <c r="H175" s="1"/>
      <c r="I175"/>
      <c r="J175"/>
      <c r="K175"/>
      <c r="M175"/>
      <c r="N175"/>
      <c r="O175"/>
      <c r="P175"/>
      <c r="Q175"/>
      <c r="R175"/>
      <c r="S175"/>
      <c r="T175"/>
      <c r="U175"/>
      <c r="V175"/>
      <c r="W175"/>
      <c r="X175"/>
      <c r="Y175"/>
      <c r="Z175"/>
      <c r="AA175"/>
      <c r="AB175"/>
      <c r="AC175"/>
      <c r="AD175"/>
      <c r="AE175"/>
      <c r="AF175"/>
      <c r="AG175"/>
      <c r="AH175"/>
      <c r="AI175"/>
      <c r="AJ175"/>
      <c r="BB175"/>
    </row>
    <row r="176" spans="1:54" s="2" customFormat="1" x14ac:dyDescent="0.25">
      <c r="A176"/>
      <c r="B176"/>
      <c r="C176"/>
      <c r="D176"/>
      <c r="E176"/>
      <c r="F176"/>
      <c r="G176"/>
      <c r="H176" s="1"/>
      <c r="I176"/>
      <c r="J176"/>
      <c r="K176"/>
      <c r="M176"/>
      <c r="N176"/>
      <c r="O176"/>
      <c r="P176"/>
      <c r="Q176"/>
      <c r="R176"/>
      <c r="S176"/>
      <c r="T176"/>
      <c r="U176"/>
      <c r="V176"/>
      <c r="W176"/>
      <c r="X176"/>
      <c r="Y176"/>
      <c r="Z176"/>
      <c r="AA176"/>
      <c r="AB176"/>
      <c r="AC176"/>
      <c r="AD176"/>
      <c r="AE176"/>
      <c r="AF176"/>
      <c r="AG176"/>
      <c r="AH176"/>
      <c r="AI176"/>
      <c r="AJ176"/>
      <c r="BB176"/>
    </row>
    <row r="177" spans="1:54" s="2" customFormat="1" x14ac:dyDescent="0.25">
      <c r="A177"/>
      <c r="B177"/>
      <c r="C177"/>
      <c r="D177"/>
      <c r="E177"/>
      <c r="F177"/>
      <c r="G177"/>
      <c r="H177" s="1"/>
      <c r="I177"/>
      <c r="J177"/>
      <c r="K177"/>
      <c r="M177"/>
      <c r="N177"/>
      <c r="O177"/>
      <c r="P177"/>
      <c r="Q177"/>
      <c r="R177"/>
      <c r="S177"/>
      <c r="T177"/>
      <c r="U177"/>
      <c r="V177"/>
      <c r="W177"/>
      <c r="X177"/>
      <c r="Y177"/>
      <c r="Z177"/>
      <c r="AA177"/>
      <c r="AB177"/>
      <c r="AC177"/>
      <c r="AD177"/>
      <c r="AE177"/>
      <c r="AF177"/>
      <c r="AG177"/>
      <c r="AH177"/>
      <c r="AI177"/>
      <c r="AJ177"/>
      <c r="BB177"/>
    </row>
    <row r="178" spans="1:54" s="2" customFormat="1" x14ac:dyDescent="0.25">
      <c r="A178"/>
      <c r="B178"/>
      <c r="C178"/>
      <c r="D178"/>
      <c r="E178"/>
      <c r="F178"/>
      <c r="G178"/>
      <c r="H178" s="1"/>
      <c r="I178"/>
      <c r="J178"/>
      <c r="K178"/>
      <c r="M178"/>
      <c r="N178"/>
      <c r="O178"/>
      <c r="P178"/>
      <c r="Q178"/>
      <c r="R178"/>
      <c r="S178"/>
      <c r="T178"/>
      <c r="U178"/>
      <c r="V178"/>
      <c r="W178"/>
      <c r="X178"/>
      <c r="Y178"/>
      <c r="Z178"/>
      <c r="AA178"/>
      <c r="AB178"/>
      <c r="AC178"/>
      <c r="AD178"/>
      <c r="AE178"/>
      <c r="AF178"/>
      <c r="AG178"/>
      <c r="AH178"/>
      <c r="AI178"/>
      <c r="AJ178"/>
      <c r="BB178"/>
    </row>
    <row r="179" spans="1:54" s="2" customFormat="1" x14ac:dyDescent="0.25">
      <c r="A179"/>
      <c r="B179"/>
      <c r="C179"/>
      <c r="D179"/>
      <c r="E179"/>
      <c r="F179"/>
      <c r="G179"/>
      <c r="H179" s="1"/>
      <c r="I179"/>
      <c r="J179"/>
      <c r="K179"/>
      <c r="M179"/>
      <c r="N179"/>
      <c r="O179"/>
      <c r="P179"/>
      <c r="Q179"/>
      <c r="R179"/>
      <c r="S179"/>
      <c r="T179"/>
      <c r="U179"/>
      <c r="V179"/>
      <c r="W179"/>
      <c r="X179"/>
      <c r="Y179"/>
      <c r="Z179"/>
      <c r="AA179"/>
      <c r="AB179"/>
      <c r="AC179"/>
      <c r="AD179"/>
      <c r="AE179"/>
      <c r="AF179"/>
      <c r="AG179"/>
      <c r="AH179"/>
      <c r="AI179"/>
      <c r="AJ179"/>
      <c r="BB179"/>
    </row>
    <row r="180" spans="1:54" s="2" customFormat="1" x14ac:dyDescent="0.25">
      <c r="A180"/>
      <c r="B180"/>
      <c r="C180"/>
      <c r="D180"/>
      <c r="E180"/>
      <c r="F180"/>
      <c r="G180"/>
      <c r="H180" s="1"/>
      <c r="I180"/>
      <c r="J180"/>
      <c r="K180"/>
      <c r="M180"/>
      <c r="N180"/>
      <c r="O180"/>
      <c r="P180"/>
      <c r="Q180"/>
      <c r="R180"/>
      <c r="S180"/>
      <c r="T180"/>
      <c r="U180"/>
      <c r="V180"/>
      <c r="W180"/>
      <c r="X180"/>
      <c r="Y180"/>
      <c r="Z180"/>
      <c r="AA180"/>
      <c r="AB180"/>
      <c r="AC180"/>
      <c r="AD180"/>
      <c r="AE180"/>
      <c r="AF180"/>
      <c r="AG180"/>
      <c r="AH180"/>
      <c r="AI180"/>
      <c r="AJ180"/>
      <c r="BB180"/>
    </row>
    <row r="181" spans="1:54" s="2" customFormat="1" x14ac:dyDescent="0.25">
      <c r="A181"/>
      <c r="B181"/>
      <c r="C181"/>
      <c r="D181"/>
      <c r="E181"/>
      <c r="F181"/>
      <c r="G181"/>
      <c r="H181" s="1"/>
      <c r="I181"/>
      <c r="J181"/>
      <c r="K181"/>
      <c r="M181"/>
      <c r="N181"/>
      <c r="O181"/>
      <c r="P181"/>
      <c r="Q181"/>
      <c r="R181"/>
      <c r="S181"/>
      <c r="T181"/>
      <c r="U181"/>
      <c r="V181"/>
      <c r="W181"/>
      <c r="X181"/>
      <c r="Y181"/>
      <c r="Z181"/>
      <c r="AA181"/>
      <c r="AB181"/>
      <c r="AC181"/>
      <c r="AD181"/>
      <c r="AE181"/>
      <c r="AF181"/>
      <c r="AG181"/>
      <c r="AH181"/>
      <c r="AI181"/>
      <c r="AJ181"/>
      <c r="BB181"/>
    </row>
    <row r="182" spans="1:54" s="2" customFormat="1" x14ac:dyDescent="0.25">
      <c r="A182"/>
      <c r="B182"/>
      <c r="C182"/>
      <c r="D182"/>
      <c r="E182"/>
      <c r="F182"/>
      <c r="G182"/>
      <c r="H182" s="1"/>
      <c r="I182"/>
      <c r="J182"/>
      <c r="K182"/>
      <c r="M182"/>
      <c r="N182"/>
      <c r="O182"/>
      <c r="P182"/>
      <c r="Q182"/>
      <c r="R182"/>
      <c r="S182"/>
      <c r="T182"/>
      <c r="U182"/>
      <c r="V182"/>
      <c r="W182"/>
      <c r="X182"/>
      <c r="Y182"/>
      <c r="Z182"/>
      <c r="AA182"/>
      <c r="AB182"/>
      <c r="AC182"/>
      <c r="AD182"/>
      <c r="AE182"/>
      <c r="AF182"/>
      <c r="AG182"/>
      <c r="AH182"/>
      <c r="AI182"/>
      <c r="AJ182"/>
      <c r="BB182"/>
    </row>
    <row r="183" spans="1:54" s="2" customFormat="1" x14ac:dyDescent="0.25">
      <c r="A183"/>
      <c r="B183"/>
      <c r="C183"/>
      <c r="D183"/>
      <c r="E183"/>
      <c r="F183"/>
      <c r="G183"/>
      <c r="H183" s="1"/>
      <c r="I183"/>
      <c r="J183"/>
      <c r="K183"/>
      <c r="M183"/>
      <c r="N183"/>
      <c r="O183"/>
      <c r="P183"/>
      <c r="Q183"/>
      <c r="R183"/>
      <c r="S183"/>
      <c r="T183"/>
      <c r="U183"/>
      <c r="V183"/>
      <c r="W183"/>
      <c r="X183"/>
      <c r="Y183"/>
      <c r="Z183"/>
      <c r="AA183"/>
      <c r="AB183"/>
      <c r="AC183"/>
      <c r="AD183"/>
      <c r="AE183"/>
      <c r="AF183"/>
      <c r="AG183"/>
      <c r="AH183"/>
      <c r="AI183"/>
      <c r="AJ183"/>
      <c r="BB183"/>
    </row>
    <row r="184" spans="1:54" s="2" customFormat="1" x14ac:dyDescent="0.25">
      <c r="A184"/>
      <c r="B184"/>
      <c r="C184"/>
      <c r="D184"/>
      <c r="E184"/>
      <c r="F184"/>
      <c r="G184"/>
      <c r="H184" s="1"/>
      <c r="I184"/>
      <c r="J184"/>
      <c r="K184"/>
      <c r="M184"/>
      <c r="N184"/>
      <c r="O184"/>
      <c r="P184"/>
      <c r="Q184"/>
      <c r="R184"/>
      <c r="S184"/>
      <c r="T184"/>
      <c r="U184"/>
      <c r="V184"/>
      <c r="W184"/>
      <c r="X184"/>
      <c r="Y184"/>
      <c r="Z184"/>
      <c r="AA184"/>
      <c r="AB184"/>
      <c r="AC184"/>
      <c r="AD184"/>
      <c r="AE184"/>
      <c r="AF184"/>
      <c r="AG184"/>
      <c r="AH184"/>
      <c r="AI184"/>
      <c r="AJ184"/>
      <c r="BB184"/>
    </row>
    <row r="185" spans="1:54" s="2" customFormat="1" x14ac:dyDescent="0.25">
      <c r="A185"/>
      <c r="B185"/>
      <c r="C185"/>
      <c r="D185"/>
      <c r="E185"/>
      <c r="F185"/>
      <c r="G185"/>
      <c r="H185" s="1"/>
      <c r="I185"/>
      <c r="J185"/>
      <c r="K185"/>
      <c r="M185"/>
      <c r="N185"/>
      <c r="O185"/>
      <c r="P185"/>
      <c r="Q185"/>
      <c r="R185"/>
      <c r="S185"/>
      <c r="T185"/>
      <c r="U185"/>
      <c r="V185"/>
      <c r="W185"/>
      <c r="X185"/>
      <c r="Y185"/>
      <c r="Z185"/>
      <c r="AA185"/>
      <c r="AB185"/>
      <c r="AC185"/>
      <c r="AD185"/>
      <c r="AE185"/>
      <c r="AF185"/>
      <c r="AG185"/>
      <c r="AH185"/>
      <c r="AI185"/>
      <c r="AJ185"/>
      <c r="BB185"/>
    </row>
    <row r="186" spans="1:54" s="2" customFormat="1" x14ac:dyDescent="0.25">
      <c r="A186"/>
      <c r="B186"/>
      <c r="C186"/>
      <c r="D186"/>
      <c r="E186"/>
      <c r="F186"/>
      <c r="G186"/>
      <c r="H186" s="1"/>
      <c r="I186"/>
      <c r="J186"/>
      <c r="K186"/>
      <c r="M186"/>
      <c r="N186"/>
      <c r="O186"/>
      <c r="P186"/>
      <c r="Q186"/>
      <c r="R186"/>
      <c r="S186"/>
      <c r="T186"/>
      <c r="U186"/>
      <c r="V186"/>
      <c r="W186"/>
      <c r="X186"/>
      <c r="Y186"/>
      <c r="Z186"/>
      <c r="AA186"/>
      <c r="AB186"/>
      <c r="AC186"/>
      <c r="AD186"/>
      <c r="AE186"/>
      <c r="AF186"/>
      <c r="AG186"/>
      <c r="AH186"/>
      <c r="AI186"/>
      <c r="AJ186"/>
      <c r="BB186"/>
    </row>
    <row r="187" spans="1:54" s="2" customFormat="1" x14ac:dyDescent="0.25">
      <c r="A187"/>
      <c r="B187"/>
      <c r="C187"/>
      <c r="D187"/>
      <c r="E187"/>
      <c r="F187"/>
      <c r="G187"/>
      <c r="H187" s="1"/>
      <c r="I187"/>
      <c r="J187"/>
      <c r="K187"/>
      <c r="M187"/>
      <c r="N187"/>
      <c r="O187"/>
      <c r="P187"/>
      <c r="Q187"/>
      <c r="R187"/>
      <c r="S187"/>
      <c r="T187"/>
      <c r="U187"/>
      <c r="V187"/>
      <c r="W187"/>
      <c r="X187"/>
      <c r="Y187"/>
      <c r="Z187"/>
      <c r="AA187"/>
      <c r="AB187"/>
      <c r="AC187"/>
      <c r="AD187"/>
      <c r="AE187"/>
      <c r="AF187"/>
      <c r="AG187"/>
      <c r="AH187"/>
      <c r="AI187"/>
      <c r="AJ187"/>
      <c r="BB187"/>
    </row>
    <row r="188" spans="1:54" s="2" customFormat="1" x14ac:dyDescent="0.25">
      <c r="A188"/>
      <c r="B188"/>
      <c r="C188"/>
      <c r="D188"/>
      <c r="E188"/>
      <c r="F188"/>
      <c r="G188"/>
      <c r="H188" s="1"/>
      <c r="I188"/>
      <c r="J188"/>
      <c r="K188"/>
      <c r="M188"/>
      <c r="N188"/>
      <c r="O188"/>
      <c r="P188"/>
      <c r="Q188"/>
      <c r="R188"/>
      <c r="S188"/>
      <c r="T188"/>
      <c r="U188"/>
      <c r="V188"/>
      <c r="W188"/>
      <c r="X188"/>
      <c r="Y188"/>
      <c r="Z188"/>
      <c r="AA188"/>
      <c r="AB188"/>
      <c r="AC188"/>
      <c r="AD188"/>
      <c r="AE188"/>
      <c r="AF188"/>
      <c r="AG188"/>
      <c r="AH188"/>
      <c r="AI188"/>
      <c r="AJ188"/>
      <c r="BB188"/>
    </row>
    <row r="189" spans="1:54" s="2" customFormat="1" x14ac:dyDescent="0.25">
      <c r="A189"/>
      <c r="B189"/>
      <c r="C189"/>
      <c r="D189"/>
      <c r="E189"/>
      <c r="F189"/>
      <c r="G189"/>
      <c r="H189" s="1"/>
      <c r="I189"/>
      <c r="J189"/>
      <c r="K189"/>
      <c r="M189"/>
      <c r="N189"/>
      <c r="O189"/>
      <c r="P189"/>
      <c r="Q189"/>
      <c r="R189"/>
      <c r="S189"/>
      <c r="T189"/>
      <c r="U189"/>
      <c r="V189"/>
      <c r="W189"/>
      <c r="X189"/>
      <c r="Y189"/>
      <c r="Z189"/>
      <c r="AA189"/>
      <c r="AB189"/>
      <c r="AC189"/>
      <c r="AD189"/>
      <c r="AE189"/>
      <c r="AF189"/>
      <c r="AG189"/>
      <c r="AH189"/>
      <c r="AI189"/>
      <c r="AJ189"/>
      <c r="BB189"/>
    </row>
    <row r="190" spans="1:54" s="2" customFormat="1" x14ac:dyDescent="0.25">
      <c r="A190"/>
      <c r="B190"/>
      <c r="C190"/>
      <c r="D190"/>
      <c r="E190"/>
      <c r="F190"/>
      <c r="G190"/>
      <c r="H190" s="1"/>
      <c r="I190"/>
      <c r="J190"/>
      <c r="K190"/>
      <c r="M190"/>
      <c r="N190"/>
      <c r="O190"/>
      <c r="P190"/>
      <c r="Q190"/>
      <c r="R190"/>
      <c r="S190"/>
      <c r="T190"/>
      <c r="U190"/>
      <c r="V190"/>
      <c r="W190"/>
      <c r="X190"/>
      <c r="Y190"/>
      <c r="Z190"/>
      <c r="AA190"/>
      <c r="AB190"/>
      <c r="AC190"/>
      <c r="AD190"/>
      <c r="AE190"/>
      <c r="AF190"/>
      <c r="AG190"/>
      <c r="AH190"/>
      <c r="AI190"/>
      <c r="AJ190"/>
      <c r="BB190"/>
    </row>
    <row r="191" spans="1:54" s="2" customFormat="1" x14ac:dyDescent="0.25">
      <c r="A191"/>
      <c r="B191"/>
      <c r="C191"/>
      <c r="D191"/>
      <c r="E191"/>
      <c r="F191"/>
      <c r="G191"/>
      <c r="H191" s="1"/>
      <c r="I191"/>
      <c r="J191"/>
      <c r="K191"/>
      <c r="M191"/>
      <c r="N191"/>
      <c r="O191"/>
      <c r="P191"/>
      <c r="Q191"/>
      <c r="R191"/>
      <c r="S191"/>
      <c r="T191"/>
      <c r="U191"/>
      <c r="V191"/>
      <c r="W191"/>
      <c r="X191"/>
      <c r="Y191"/>
      <c r="Z191"/>
      <c r="AA191"/>
      <c r="AB191"/>
      <c r="AC191"/>
      <c r="AD191"/>
      <c r="AE191"/>
      <c r="AF191"/>
      <c r="AG191"/>
      <c r="AH191"/>
      <c r="AI191"/>
      <c r="AJ191"/>
      <c r="BB191"/>
    </row>
    <row r="192" spans="1:54" s="2" customFormat="1" x14ac:dyDescent="0.25">
      <c r="A192"/>
      <c r="B192"/>
      <c r="C192"/>
      <c r="D192"/>
      <c r="E192"/>
      <c r="F192"/>
      <c r="G192"/>
      <c r="H192" s="1"/>
      <c r="I192"/>
      <c r="J192"/>
      <c r="K192"/>
      <c r="M192"/>
      <c r="N192"/>
      <c r="O192"/>
      <c r="P192"/>
      <c r="Q192"/>
      <c r="R192"/>
      <c r="S192"/>
      <c r="T192"/>
      <c r="U192"/>
      <c r="V192"/>
      <c r="W192"/>
      <c r="X192"/>
      <c r="Y192"/>
      <c r="Z192"/>
      <c r="AA192"/>
      <c r="AB192"/>
      <c r="AC192"/>
      <c r="AD192"/>
      <c r="AE192"/>
      <c r="AF192"/>
      <c r="AG192"/>
      <c r="AH192"/>
      <c r="AI192"/>
      <c r="AJ192"/>
      <c r="BB192"/>
    </row>
    <row r="193" spans="1:54" s="2" customFormat="1" x14ac:dyDescent="0.25">
      <c r="A193"/>
      <c r="B193"/>
      <c r="C193"/>
      <c r="D193"/>
      <c r="E193"/>
      <c r="F193"/>
      <c r="G193"/>
      <c r="H193" s="1"/>
      <c r="I193"/>
      <c r="J193"/>
      <c r="K193"/>
      <c r="M193"/>
      <c r="N193"/>
      <c r="O193"/>
      <c r="P193"/>
      <c r="Q193"/>
      <c r="R193"/>
      <c r="S193"/>
      <c r="T193"/>
      <c r="U193"/>
      <c r="V193"/>
      <c r="W193"/>
      <c r="X193"/>
      <c r="Y193"/>
      <c r="Z193"/>
      <c r="AA193"/>
      <c r="AB193"/>
      <c r="AC193"/>
      <c r="AD193"/>
      <c r="AE193"/>
      <c r="AF193"/>
      <c r="AG193"/>
      <c r="AH193"/>
      <c r="AI193"/>
      <c r="AJ193"/>
      <c r="BB193"/>
    </row>
    <row r="194" spans="1:54" s="2" customFormat="1" x14ac:dyDescent="0.25">
      <c r="A194"/>
      <c r="B194"/>
      <c r="C194"/>
      <c r="D194"/>
      <c r="E194"/>
      <c r="F194"/>
      <c r="G194"/>
      <c r="H194" s="1"/>
      <c r="I194"/>
      <c r="J194"/>
      <c r="K194"/>
      <c r="M194"/>
      <c r="N194"/>
      <c r="O194"/>
      <c r="P194"/>
      <c r="Q194"/>
      <c r="R194"/>
      <c r="S194"/>
      <c r="T194"/>
      <c r="U194"/>
      <c r="V194"/>
      <c r="W194"/>
      <c r="X194"/>
      <c r="Y194"/>
      <c r="Z194"/>
      <c r="AA194"/>
      <c r="AB194"/>
      <c r="AC194"/>
      <c r="AD194"/>
      <c r="AE194"/>
      <c r="AF194"/>
      <c r="AG194"/>
      <c r="AH194"/>
      <c r="AI194"/>
      <c r="AJ194"/>
      <c r="BB194"/>
    </row>
    <row r="195" spans="1:54" s="2" customFormat="1" x14ac:dyDescent="0.25">
      <c r="A195"/>
      <c r="B195"/>
      <c r="C195"/>
      <c r="D195"/>
      <c r="E195"/>
      <c r="F195"/>
      <c r="G195"/>
      <c r="H195" s="1"/>
      <c r="I195"/>
      <c r="J195"/>
      <c r="K195"/>
      <c r="M195"/>
      <c r="N195"/>
      <c r="O195"/>
      <c r="P195"/>
      <c r="Q195"/>
      <c r="R195"/>
      <c r="S195"/>
      <c r="T195"/>
      <c r="U195"/>
      <c r="V195"/>
      <c r="W195"/>
      <c r="X195"/>
      <c r="Y195"/>
      <c r="Z195"/>
      <c r="AA195"/>
      <c r="AB195"/>
      <c r="AC195"/>
      <c r="AD195"/>
      <c r="AE195"/>
      <c r="AF195"/>
      <c r="AG195"/>
      <c r="AH195"/>
      <c r="AI195"/>
      <c r="AJ195"/>
      <c r="BB195"/>
    </row>
    <row r="196" spans="1:54" s="2" customFormat="1" x14ac:dyDescent="0.25">
      <c r="A196"/>
      <c r="B196"/>
      <c r="C196"/>
      <c r="D196"/>
      <c r="E196"/>
      <c r="F196"/>
      <c r="G196"/>
      <c r="H196" s="1"/>
      <c r="I196"/>
      <c r="J196"/>
      <c r="K196"/>
      <c r="M196"/>
      <c r="N196"/>
      <c r="O196"/>
      <c r="P196"/>
      <c r="Q196"/>
      <c r="R196"/>
      <c r="S196"/>
      <c r="T196"/>
      <c r="U196"/>
      <c r="V196"/>
      <c r="W196"/>
      <c r="X196"/>
      <c r="Y196"/>
      <c r="Z196"/>
      <c r="AA196"/>
      <c r="AB196"/>
      <c r="AC196"/>
      <c r="AD196"/>
      <c r="AE196"/>
      <c r="AF196"/>
      <c r="AG196"/>
      <c r="AH196"/>
      <c r="AI196"/>
      <c r="AJ196"/>
      <c r="BB196"/>
    </row>
    <row r="197" spans="1:54" s="2" customFormat="1" x14ac:dyDescent="0.25">
      <c r="A197"/>
      <c r="B197"/>
      <c r="C197"/>
      <c r="D197"/>
      <c r="E197"/>
      <c r="F197"/>
      <c r="G197"/>
      <c r="H197" s="1"/>
      <c r="I197"/>
      <c r="J197"/>
      <c r="K197"/>
      <c r="M197"/>
      <c r="N197"/>
      <c r="O197"/>
      <c r="P197"/>
      <c r="Q197"/>
      <c r="R197"/>
      <c r="S197"/>
      <c r="T197"/>
      <c r="U197"/>
      <c r="V197"/>
      <c r="W197"/>
      <c r="X197"/>
      <c r="Y197"/>
      <c r="Z197"/>
      <c r="AA197"/>
      <c r="AB197"/>
      <c r="AC197"/>
      <c r="AD197"/>
      <c r="AE197"/>
      <c r="AF197"/>
      <c r="AG197"/>
      <c r="AH197"/>
      <c r="AI197"/>
      <c r="AJ197"/>
      <c r="BB197"/>
    </row>
    <row r="198" spans="1:54" s="2" customFormat="1" x14ac:dyDescent="0.25">
      <c r="A198"/>
      <c r="B198"/>
      <c r="C198"/>
      <c r="D198"/>
      <c r="E198"/>
      <c r="F198"/>
      <c r="G198"/>
      <c r="H198" s="1"/>
      <c r="I198"/>
      <c r="J198"/>
      <c r="K198"/>
      <c r="M198"/>
      <c r="N198"/>
      <c r="O198"/>
      <c r="P198"/>
      <c r="Q198"/>
      <c r="R198"/>
      <c r="S198"/>
      <c r="T198"/>
      <c r="U198"/>
      <c r="V198"/>
      <c r="W198"/>
      <c r="X198"/>
      <c r="Y198"/>
      <c r="Z198"/>
      <c r="AA198"/>
      <c r="AB198"/>
      <c r="AC198"/>
      <c r="AD198"/>
      <c r="AE198"/>
      <c r="AF198"/>
      <c r="AG198"/>
      <c r="AH198"/>
      <c r="AI198"/>
      <c r="AJ198"/>
      <c r="BB198"/>
    </row>
    <row r="199" spans="1:54" s="2" customFormat="1" x14ac:dyDescent="0.25">
      <c r="A199"/>
      <c r="B199"/>
      <c r="C199"/>
      <c r="D199"/>
      <c r="E199"/>
      <c r="F199"/>
      <c r="G199"/>
      <c r="H199" s="1"/>
      <c r="I199"/>
      <c r="J199"/>
      <c r="K199"/>
      <c r="M199"/>
      <c r="N199"/>
      <c r="O199"/>
      <c r="P199"/>
      <c r="Q199"/>
      <c r="R199"/>
      <c r="S199"/>
      <c r="T199"/>
      <c r="U199"/>
      <c r="V199"/>
      <c r="W199"/>
      <c r="X199"/>
      <c r="Y199"/>
      <c r="Z199"/>
      <c r="AA199"/>
      <c r="AB199"/>
      <c r="AC199"/>
      <c r="AD199"/>
      <c r="AE199"/>
      <c r="AF199"/>
      <c r="AG199"/>
      <c r="AH199"/>
      <c r="AI199"/>
      <c r="AJ199"/>
      <c r="BB199"/>
    </row>
    <row r="200" spans="1:54" s="2" customFormat="1" x14ac:dyDescent="0.25">
      <c r="A200"/>
      <c r="B200"/>
      <c r="C200"/>
      <c r="D200"/>
      <c r="E200"/>
      <c r="F200"/>
      <c r="G200"/>
      <c r="H200" s="1"/>
      <c r="I200"/>
      <c r="J200"/>
      <c r="K200"/>
      <c r="M200"/>
      <c r="N200"/>
      <c r="O200"/>
      <c r="P200"/>
      <c r="Q200"/>
      <c r="R200"/>
      <c r="S200"/>
      <c r="T200"/>
      <c r="U200"/>
      <c r="V200"/>
      <c r="W200"/>
      <c r="X200"/>
      <c r="Y200"/>
      <c r="Z200"/>
      <c r="AA200"/>
      <c r="AB200"/>
      <c r="AC200"/>
      <c r="AD200"/>
      <c r="AE200"/>
      <c r="AF200"/>
      <c r="AG200"/>
      <c r="AH200"/>
      <c r="AI200"/>
      <c r="AJ200"/>
      <c r="BB200"/>
    </row>
    <row r="201" spans="1:54" s="2" customFormat="1" x14ac:dyDescent="0.25">
      <c r="A201"/>
      <c r="B201"/>
      <c r="C201"/>
      <c r="D201"/>
      <c r="E201"/>
      <c r="F201"/>
      <c r="G201"/>
      <c r="H201" s="1"/>
      <c r="I201"/>
      <c r="J201"/>
      <c r="K201"/>
      <c r="M201"/>
      <c r="N201"/>
      <c r="O201"/>
      <c r="P201"/>
      <c r="Q201"/>
      <c r="R201"/>
      <c r="S201"/>
      <c r="T201"/>
      <c r="U201"/>
      <c r="V201"/>
      <c r="W201"/>
      <c r="X201"/>
      <c r="Y201"/>
      <c r="Z201"/>
      <c r="AA201"/>
      <c r="AB201"/>
      <c r="AC201"/>
      <c r="AD201"/>
      <c r="AE201"/>
      <c r="AF201"/>
      <c r="AG201"/>
      <c r="AH201"/>
      <c r="AI201"/>
      <c r="AJ201"/>
      <c r="BB201"/>
    </row>
    <row r="202" spans="1:54" s="2" customFormat="1" x14ac:dyDescent="0.25">
      <c r="A202"/>
      <c r="B202"/>
      <c r="C202"/>
      <c r="D202"/>
      <c r="E202"/>
      <c r="F202"/>
      <c r="G202"/>
      <c r="H202" s="1"/>
      <c r="I202"/>
      <c r="J202"/>
      <c r="K202"/>
      <c r="M202"/>
      <c r="N202"/>
      <c r="O202"/>
      <c r="P202"/>
      <c r="Q202"/>
      <c r="R202"/>
      <c r="S202"/>
      <c r="T202"/>
      <c r="U202"/>
      <c r="V202"/>
      <c r="W202"/>
      <c r="X202"/>
      <c r="Y202"/>
      <c r="Z202"/>
      <c r="AA202"/>
      <c r="AB202"/>
      <c r="AC202"/>
      <c r="AD202"/>
      <c r="AE202"/>
      <c r="AF202"/>
      <c r="AG202"/>
      <c r="AH202"/>
      <c r="AI202"/>
      <c r="AJ202"/>
      <c r="BB202"/>
    </row>
    <row r="203" spans="1:54" s="2" customFormat="1" x14ac:dyDescent="0.25">
      <c r="A203"/>
      <c r="B203"/>
      <c r="C203"/>
      <c r="D203"/>
      <c r="E203"/>
      <c r="F203"/>
      <c r="G203"/>
      <c r="H203" s="1"/>
      <c r="I203"/>
      <c r="J203"/>
      <c r="K203"/>
      <c r="M203"/>
      <c r="N203"/>
      <c r="O203"/>
      <c r="P203"/>
      <c r="Q203"/>
      <c r="R203"/>
      <c r="S203"/>
      <c r="T203"/>
      <c r="U203"/>
      <c r="V203"/>
      <c r="W203"/>
      <c r="X203"/>
      <c r="Y203"/>
      <c r="Z203"/>
      <c r="AA203"/>
      <c r="AB203"/>
      <c r="AC203"/>
      <c r="AD203"/>
      <c r="AE203"/>
      <c r="AF203"/>
      <c r="AG203"/>
      <c r="AH203"/>
      <c r="AI203"/>
      <c r="AJ203"/>
      <c r="BB203"/>
    </row>
    <row r="204" spans="1:54" s="2" customFormat="1" x14ac:dyDescent="0.25">
      <c r="A204"/>
      <c r="B204"/>
      <c r="C204"/>
      <c r="D204"/>
      <c r="E204"/>
      <c r="F204"/>
      <c r="G204"/>
      <c r="H204" s="1"/>
      <c r="I204"/>
      <c r="J204"/>
      <c r="K204"/>
      <c r="M204"/>
      <c r="N204"/>
      <c r="O204"/>
      <c r="P204"/>
      <c r="Q204"/>
      <c r="R204"/>
      <c r="S204"/>
      <c r="T204"/>
      <c r="U204"/>
      <c r="V204"/>
      <c r="W204"/>
      <c r="X204"/>
      <c r="Y204"/>
      <c r="Z204"/>
      <c r="AA204"/>
      <c r="AB204"/>
      <c r="AC204"/>
      <c r="AD204"/>
      <c r="AE204"/>
      <c r="AF204"/>
      <c r="AG204"/>
      <c r="AH204"/>
      <c r="AI204"/>
      <c r="AJ204"/>
      <c r="BB204"/>
    </row>
    <row r="205" spans="1:54" s="2" customFormat="1" x14ac:dyDescent="0.25">
      <c r="A205"/>
      <c r="B205"/>
      <c r="C205"/>
      <c r="D205"/>
      <c r="E205"/>
      <c r="F205"/>
      <c r="G205"/>
      <c r="H205" s="1"/>
      <c r="I205"/>
      <c r="J205"/>
      <c r="K205"/>
      <c r="M205"/>
      <c r="N205"/>
      <c r="O205"/>
      <c r="P205"/>
      <c r="Q205"/>
      <c r="R205"/>
      <c r="S205"/>
      <c r="T205"/>
      <c r="U205"/>
      <c r="V205"/>
      <c r="W205"/>
      <c r="X205"/>
      <c r="Y205"/>
      <c r="Z205"/>
      <c r="AA205"/>
      <c r="AB205"/>
      <c r="AC205"/>
      <c r="AD205"/>
      <c r="AE205"/>
      <c r="AF205"/>
      <c r="AG205"/>
      <c r="AH205"/>
      <c r="AI205"/>
      <c r="AJ205"/>
      <c r="BB205"/>
    </row>
    <row r="206" spans="1:54" s="2" customFormat="1" x14ac:dyDescent="0.25">
      <c r="A206"/>
      <c r="B206"/>
      <c r="C206"/>
      <c r="D206"/>
      <c r="E206"/>
      <c r="F206"/>
      <c r="G206"/>
      <c r="H206" s="1"/>
      <c r="I206"/>
      <c r="J206"/>
      <c r="K206"/>
      <c r="M206"/>
      <c r="N206"/>
      <c r="O206"/>
      <c r="P206"/>
      <c r="Q206"/>
      <c r="R206"/>
      <c r="S206"/>
      <c r="T206"/>
      <c r="U206"/>
      <c r="V206"/>
      <c r="W206"/>
      <c r="X206"/>
      <c r="Y206"/>
      <c r="Z206"/>
      <c r="AA206"/>
      <c r="AB206"/>
      <c r="AC206"/>
      <c r="AD206"/>
      <c r="AE206"/>
      <c r="AF206"/>
      <c r="AG206"/>
      <c r="AH206"/>
      <c r="AI206"/>
      <c r="AJ206"/>
      <c r="BB206"/>
    </row>
    <row r="207" spans="1:54" s="2" customFormat="1" x14ac:dyDescent="0.25">
      <c r="A207"/>
      <c r="B207"/>
      <c r="C207"/>
      <c r="D207"/>
      <c r="E207"/>
      <c r="F207"/>
      <c r="G207"/>
      <c r="H207" s="1"/>
      <c r="I207"/>
      <c r="J207"/>
      <c r="K207"/>
      <c r="M207"/>
      <c r="N207"/>
      <c r="O207"/>
      <c r="P207"/>
      <c r="Q207"/>
      <c r="R207"/>
      <c r="S207"/>
      <c r="T207"/>
      <c r="U207"/>
      <c r="V207"/>
      <c r="W207"/>
      <c r="X207"/>
      <c r="Y207"/>
      <c r="Z207"/>
      <c r="AA207"/>
      <c r="AB207"/>
      <c r="AC207"/>
      <c r="AD207"/>
      <c r="AE207"/>
      <c r="AF207"/>
      <c r="AG207"/>
      <c r="AH207"/>
      <c r="AI207"/>
      <c r="AJ207"/>
      <c r="BB207"/>
    </row>
    <row r="208" spans="1:54" s="2" customFormat="1" x14ac:dyDescent="0.25">
      <c r="A208"/>
      <c r="B208"/>
      <c r="C208"/>
      <c r="D208"/>
      <c r="E208"/>
      <c r="F208"/>
      <c r="G208"/>
      <c r="H208" s="1"/>
      <c r="I208"/>
      <c r="J208"/>
      <c r="K208"/>
      <c r="M208"/>
      <c r="N208"/>
      <c r="O208"/>
      <c r="P208"/>
      <c r="Q208"/>
      <c r="R208"/>
      <c r="S208"/>
      <c r="T208"/>
      <c r="U208"/>
      <c r="V208"/>
      <c r="W208"/>
      <c r="X208"/>
      <c r="Y208"/>
      <c r="Z208"/>
      <c r="AA208"/>
      <c r="AB208"/>
      <c r="AC208"/>
      <c r="AD208"/>
      <c r="AE208"/>
      <c r="AF208"/>
      <c r="AG208"/>
      <c r="AH208"/>
      <c r="AI208"/>
      <c r="AJ208"/>
      <c r="BB208"/>
    </row>
    <row r="209" spans="1:54" s="2" customFormat="1" x14ac:dyDescent="0.25">
      <c r="A209"/>
      <c r="B209"/>
      <c r="C209"/>
      <c r="D209"/>
      <c r="E209"/>
      <c r="F209"/>
      <c r="G209"/>
      <c r="H209" s="1"/>
      <c r="I209"/>
      <c r="J209"/>
      <c r="K209"/>
      <c r="M209"/>
      <c r="N209"/>
      <c r="O209"/>
      <c r="P209"/>
      <c r="Q209"/>
      <c r="R209"/>
      <c r="S209"/>
      <c r="T209"/>
      <c r="U209"/>
      <c r="V209"/>
      <c r="W209"/>
      <c r="X209"/>
      <c r="Y209"/>
      <c r="Z209"/>
      <c r="AA209"/>
      <c r="AB209"/>
      <c r="AC209"/>
      <c r="AD209"/>
      <c r="AE209"/>
      <c r="AF209"/>
      <c r="AG209"/>
      <c r="AH209"/>
      <c r="AI209"/>
      <c r="AJ209"/>
      <c r="BB209"/>
    </row>
    <row r="210" spans="1:54" s="2" customFormat="1" x14ac:dyDescent="0.25">
      <c r="A210"/>
      <c r="B210"/>
      <c r="C210"/>
      <c r="D210"/>
      <c r="E210"/>
      <c r="F210"/>
      <c r="G210"/>
      <c r="H210" s="1"/>
      <c r="I210"/>
      <c r="J210"/>
      <c r="K210"/>
      <c r="M210"/>
      <c r="N210"/>
      <c r="O210"/>
      <c r="P210"/>
      <c r="Q210"/>
      <c r="R210"/>
      <c r="S210"/>
      <c r="T210"/>
      <c r="U210"/>
      <c r="V210"/>
      <c r="W210"/>
      <c r="X210"/>
      <c r="Y210"/>
      <c r="Z210"/>
      <c r="AA210"/>
      <c r="AB210"/>
      <c r="AC210"/>
      <c r="AD210"/>
      <c r="AE210"/>
      <c r="AF210"/>
      <c r="AG210"/>
      <c r="AH210"/>
      <c r="AI210"/>
      <c r="AJ210"/>
      <c r="BB210"/>
    </row>
    <row r="211" spans="1:54" s="2" customFormat="1" x14ac:dyDescent="0.25">
      <c r="A211"/>
      <c r="B211"/>
      <c r="C211"/>
      <c r="D211"/>
      <c r="E211"/>
      <c r="F211"/>
      <c r="G211"/>
      <c r="H211" s="1"/>
      <c r="I211"/>
      <c r="J211"/>
      <c r="K211"/>
      <c r="M211"/>
      <c r="N211"/>
      <c r="O211"/>
      <c r="P211"/>
      <c r="Q211"/>
      <c r="R211"/>
      <c r="S211"/>
      <c r="T211"/>
      <c r="U211"/>
      <c r="V211"/>
      <c r="W211"/>
      <c r="X211"/>
      <c r="Y211"/>
      <c r="Z211"/>
      <c r="AA211"/>
      <c r="AB211"/>
      <c r="AC211"/>
      <c r="AD211"/>
      <c r="AE211"/>
      <c r="AF211"/>
      <c r="AG211"/>
      <c r="AH211"/>
      <c r="AI211"/>
      <c r="AJ211"/>
      <c r="BB211"/>
    </row>
    <row r="212" spans="1:54" s="2" customFormat="1" x14ac:dyDescent="0.25">
      <c r="A212"/>
      <c r="B212"/>
      <c r="C212"/>
      <c r="D212"/>
      <c r="E212"/>
      <c r="F212"/>
      <c r="G212"/>
      <c r="H212" s="1"/>
      <c r="I212"/>
      <c r="J212"/>
      <c r="K212"/>
      <c r="M212"/>
      <c r="N212"/>
      <c r="O212"/>
      <c r="P212"/>
      <c r="Q212"/>
      <c r="R212"/>
      <c r="S212"/>
      <c r="T212"/>
      <c r="U212"/>
      <c r="V212"/>
      <c r="W212"/>
      <c r="X212"/>
      <c r="Y212"/>
      <c r="Z212"/>
      <c r="AA212"/>
      <c r="AB212"/>
      <c r="AC212"/>
      <c r="AD212"/>
      <c r="AE212"/>
      <c r="AF212"/>
      <c r="AG212"/>
      <c r="AH212"/>
      <c r="AI212"/>
      <c r="AJ212"/>
      <c r="BB212"/>
    </row>
    <row r="213" spans="1:54" s="2" customFormat="1" x14ac:dyDescent="0.25">
      <c r="A213"/>
      <c r="B213"/>
      <c r="C213"/>
      <c r="D213"/>
      <c r="E213"/>
      <c r="F213"/>
      <c r="G213"/>
      <c r="H213" s="1"/>
      <c r="I213"/>
      <c r="J213"/>
      <c r="K213"/>
      <c r="M213"/>
      <c r="N213"/>
      <c r="O213"/>
      <c r="P213"/>
      <c r="Q213"/>
      <c r="R213"/>
      <c r="S213"/>
      <c r="T213"/>
      <c r="U213"/>
      <c r="V213"/>
      <c r="W213"/>
      <c r="X213"/>
      <c r="Y213"/>
      <c r="Z213"/>
      <c r="AA213"/>
      <c r="AB213"/>
      <c r="AC213"/>
      <c r="AD213"/>
      <c r="AE213"/>
      <c r="AF213"/>
      <c r="AG213"/>
      <c r="AH213"/>
      <c r="AI213"/>
      <c r="AJ213"/>
      <c r="BB213"/>
    </row>
    <row r="214" spans="1:54" s="2" customFormat="1" x14ac:dyDescent="0.25">
      <c r="A214"/>
      <c r="B214"/>
      <c r="C214"/>
      <c r="D214"/>
      <c r="E214"/>
      <c r="F214"/>
      <c r="G214"/>
      <c r="H214" s="1"/>
      <c r="I214"/>
      <c r="J214"/>
      <c r="K214"/>
      <c r="M214"/>
      <c r="N214"/>
      <c r="O214"/>
      <c r="P214"/>
      <c r="Q214"/>
      <c r="R214"/>
      <c r="S214"/>
      <c r="T214"/>
      <c r="U214"/>
      <c r="V214"/>
      <c r="W214"/>
      <c r="X214"/>
      <c r="Y214"/>
      <c r="Z214"/>
      <c r="AA214"/>
      <c r="AB214"/>
      <c r="AC214"/>
      <c r="AD214"/>
      <c r="AE214"/>
      <c r="AF214"/>
      <c r="AG214"/>
      <c r="AH214"/>
      <c r="AI214"/>
      <c r="AJ214"/>
      <c r="BB214"/>
    </row>
    <row r="215" spans="1:54" s="2" customFormat="1" x14ac:dyDescent="0.25">
      <c r="A215"/>
      <c r="B215"/>
      <c r="C215"/>
      <c r="D215"/>
      <c r="E215"/>
      <c r="F215"/>
      <c r="G215"/>
      <c r="H215" s="1"/>
      <c r="I215"/>
      <c r="J215"/>
      <c r="K215"/>
      <c r="M215"/>
      <c r="N215"/>
      <c r="O215"/>
      <c r="P215"/>
      <c r="Q215"/>
      <c r="R215"/>
      <c r="S215"/>
      <c r="T215"/>
      <c r="U215"/>
      <c r="V215"/>
      <c r="W215"/>
      <c r="X215"/>
      <c r="Y215"/>
      <c r="Z215"/>
      <c r="AA215"/>
      <c r="AB215"/>
      <c r="AC215"/>
      <c r="AD215"/>
      <c r="AE215"/>
      <c r="AF215"/>
      <c r="AG215"/>
      <c r="AH215"/>
      <c r="AI215"/>
      <c r="AJ215"/>
      <c r="BB215"/>
    </row>
    <row r="216" spans="1:54" s="2" customFormat="1" x14ac:dyDescent="0.25">
      <c r="A216"/>
      <c r="B216"/>
      <c r="C216"/>
      <c r="D216"/>
      <c r="E216"/>
      <c r="F216"/>
      <c r="G216"/>
      <c r="H216" s="1"/>
      <c r="I216"/>
      <c r="J216"/>
      <c r="K216"/>
      <c r="M216"/>
      <c r="N216"/>
      <c r="O216"/>
      <c r="P216"/>
      <c r="Q216"/>
      <c r="R216"/>
      <c r="S216"/>
      <c r="T216"/>
      <c r="U216"/>
      <c r="V216"/>
      <c r="W216"/>
      <c r="X216"/>
      <c r="Y216"/>
      <c r="Z216"/>
      <c r="AA216"/>
      <c r="AB216"/>
      <c r="AC216"/>
      <c r="AD216"/>
      <c r="AE216"/>
      <c r="AF216"/>
      <c r="AG216"/>
      <c r="AH216"/>
      <c r="AI216"/>
      <c r="AJ216"/>
      <c r="BB216"/>
    </row>
    <row r="217" spans="1:54" s="2" customFormat="1" x14ac:dyDescent="0.25">
      <c r="A217"/>
      <c r="B217"/>
      <c r="C217"/>
      <c r="D217"/>
      <c r="E217"/>
      <c r="F217"/>
      <c r="G217"/>
      <c r="H217" s="1"/>
      <c r="I217"/>
      <c r="J217"/>
      <c r="K217"/>
      <c r="M217"/>
      <c r="N217"/>
      <c r="O217"/>
      <c r="P217"/>
      <c r="Q217"/>
      <c r="R217"/>
      <c r="S217"/>
      <c r="T217"/>
      <c r="U217"/>
      <c r="V217"/>
      <c r="W217"/>
      <c r="X217"/>
      <c r="Y217"/>
      <c r="Z217"/>
      <c r="AA217"/>
      <c r="AB217"/>
      <c r="AC217"/>
      <c r="AD217"/>
      <c r="AE217"/>
      <c r="AF217"/>
      <c r="AG217"/>
      <c r="AH217"/>
      <c r="AI217"/>
      <c r="AJ217"/>
      <c r="BB217"/>
    </row>
    <row r="218" spans="1:54" s="2" customFormat="1" x14ac:dyDescent="0.25">
      <c r="A218"/>
      <c r="B218"/>
      <c r="C218"/>
      <c r="D218"/>
      <c r="E218"/>
      <c r="F218"/>
      <c r="G218"/>
      <c r="H218" s="1"/>
      <c r="I218"/>
      <c r="J218"/>
      <c r="K218"/>
      <c r="M218"/>
      <c r="N218"/>
      <c r="O218"/>
      <c r="P218"/>
      <c r="Q218"/>
      <c r="R218"/>
      <c r="S218"/>
      <c r="T218"/>
      <c r="U218"/>
      <c r="V218"/>
      <c r="W218"/>
      <c r="X218"/>
      <c r="Y218"/>
      <c r="Z218"/>
      <c r="AA218"/>
      <c r="AB218"/>
      <c r="AC218"/>
      <c r="AD218"/>
      <c r="AE218"/>
      <c r="AF218"/>
      <c r="AG218"/>
      <c r="AH218"/>
      <c r="AI218"/>
      <c r="AJ218"/>
      <c r="BB218"/>
    </row>
    <row r="219" spans="1:54" s="2" customFormat="1" x14ac:dyDescent="0.25">
      <c r="A219"/>
      <c r="B219"/>
      <c r="C219"/>
      <c r="D219"/>
      <c r="E219"/>
      <c r="F219"/>
      <c r="G219"/>
      <c r="H219" s="1"/>
      <c r="I219"/>
      <c r="J219"/>
      <c r="K219"/>
      <c r="M219"/>
      <c r="N219"/>
      <c r="O219"/>
      <c r="P219"/>
      <c r="Q219"/>
      <c r="R219"/>
      <c r="S219"/>
      <c r="T219"/>
      <c r="U219"/>
      <c r="V219"/>
      <c r="W219"/>
      <c r="X219"/>
      <c r="Y219"/>
      <c r="Z219"/>
      <c r="AA219"/>
      <c r="AB219"/>
      <c r="AC219"/>
      <c r="AD219"/>
      <c r="AE219"/>
      <c r="AF219"/>
      <c r="AG219"/>
      <c r="AH219"/>
      <c r="AI219"/>
      <c r="AJ219"/>
      <c r="BB219"/>
    </row>
    <row r="220" spans="1:54" s="2" customFormat="1" x14ac:dyDescent="0.25">
      <c r="A220"/>
      <c r="B220"/>
      <c r="C220"/>
      <c r="D220"/>
      <c r="E220"/>
      <c r="F220"/>
      <c r="G220"/>
      <c r="H220" s="1"/>
      <c r="I220"/>
      <c r="J220"/>
      <c r="K220"/>
      <c r="M220"/>
      <c r="N220"/>
      <c r="O220"/>
      <c r="P220"/>
      <c r="Q220"/>
      <c r="R220"/>
      <c r="S220"/>
      <c r="T220"/>
      <c r="U220"/>
      <c r="V220"/>
      <c r="W220"/>
      <c r="X220"/>
      <c r="Y220"/>
      <c r="Z220"/>
      <c r="AA220"/>
      <c r="AB220"/>
      <c r="AC220"/>
      <c r="AD220"/>
      <c r="AE220"/>
      <c r="AF220"/>
      <c r="AG220"/>
      <c r="AH220"/>
      <c r="AI220"/>
      <c r="AJ220"/>
      <c r="BB220"/>
    </row>
    <row r="221" spans="1:54" s="2" customFormat="1" x14ac:dyDescent="0.25">
      <c r="A221"/>
      <c r="B221"/>
      <c r="C221"/>
      <c r="D221"/>
      <c r="E221"/>
      <c r="F221"/>
      <c r="G221"/>
      <c r="H221" s="1"/>
      <c r="I221"/>
      <c r="J221"/>
      <c r="K221"/>
      <c r="M221"/>
      <c r="N221"/>
      <c r="O221"/>
      <c r="P221"/>
      <c r="Q221"/>
      <c r="R221"/>
      <c r="S221"/>
      <c r="T221"/>
      <c r="U221"/>
      <c r="V221"/>
      <c r="W221"/>
      <c r="X221"/>
      <c r="Y221"/>
      <c r="Z221"/>
      <c r="AA221"/>
      <c r="AB221"/>
      <c r="AC221"/>
      <c r="AD221"/>
      <c r="AE221"/>
      <c r="AF221"/>
      <c r="AG221"/>
      <c r="AH221"/>
      <c r="AI221"/>
      <c r="AJ221"/>
      <c r="BB221"/>
    </row>
    <row r="222" spans="1:54" s="2" customFormat="1" x14ac:dyDescent="0.25">
      <c r="A222"/>
      <c r="B222"/>
      <c r="C222"/>
      <c r="D222"/>
      <c r="E222"/>
      <c r="F222"/>
      <c r="G222"/>
      <c r="H222" s="1"/>
      <c r="I222"/>
      <c r="J222"/>
      <c r="K222"/>
      <c r="M222"/>
      <c r="N222"/>
      <c r="O222"/>
      <c r="P222"/>
      <c r="Q222"/>
      <c r="R222"/>
      <c r="S222"/>
      <c r="T222"/>
      <c r="U222"/>
      <c r="V222"/>
      <c r="W222"/>
      <c r="X222"/>
      <c r="Y222"/>
      <c r="Z222"/>
      <c r="AA222"/>
      <c r="AB222"/>
      <c r="AC222"/>
      <c r="AD222"/>
      <c r="AE222"/>
      <c r="AF222"/>
      <c r="AG222"/>
      <c r="AH222"/>
      <c r="AI222"/>
      <c r="AJ222"/>
      <c r="BB222"/>
    </row>
    <row r="223" spans="1:54" s="2" customFormat="1" x14ac:dyDescent="0.25">
      <c r="A223"/>
      <c r="B223"/>
      <c r="C223"/>
      <c r="D223"/>
      <c r="E223"/>
      <c r="F223"/>
      <c r="G223"/>
      <c r="H223" s="1"/>
      <c r="I223"/>
      <c r="J223"/>
      <c r="K223"/>
      <c r="M223"/>
      <c r="N223"/>
      <c r="O223"/>
      <c r="P223"/>
      <c r="Q223"/>
      <c r="R223"/>
      <c r="S223"/>
      <c r="T223"/>
      <c r="U223"/>
      <c r="V223"/>
      <c r="W223"/>
      <c r="X223"/>
      <c r="Y223"/>
      <c r="Z223"/>
      <c r="AA223"/>
      <c r="AB223"/>
      <c r="AC223"/>
      <c r="AD223"/>
      <c r="AE223"/>
      <c r="AF223"/>
      <c r="AG223"/>
      <c r="AH223"/>
      <c r="AI223"/>
      <c r="AJ223"/>
      <c r="BB223"/>
    </row>
    <row r="224" spans="1:54" s="2" customFormat="1" x14ac:dyDescent="0.25">
      <c r="A224"/>
      <c r="B224"/>
      <c r="C224"/>
      <c r="D224"/>
      <c r="E224"/>
      <c r="F224"/>
      <c r="G224"/>
      <c r="H224" s="1"/>
      <c r="I224"/>
      <c r="J224"/>
      <c r="K224"/>
      <c r="M224"/>
      <c r="N224"/>
      <c r="O224"/>
      <c r="P224"/>
      <c r="Q224"/>
      <c r="R224"/>
      <c r="S224"/>
      <c r="T224"/>
      <c r="U224"/>
      <c r="V224"/>
      <c r="W224"/>
      <c r="X224"/>
      <c r="Y224"/>
      <c r="Z224"/>
      <c r="AA224"/>
      <c r="AB224"/>
      <c r="AC224"/>
      <c r="AD224"/>
      <c r="AE224"/>
      <c r="AF224"/>
      <c r="AG224"/>
      <c r="AH224"/>
      <c r="AI224"/>
      <c r="AJ224"/>
      <c r="BB224"/>
    </row>
    <row r="225" spans="1:54" s="2" customFormat="1" x14ac:dyDescent="0.25">
      <c r="A225"/>
      <c r="B225"/>
      <c r="C225"/>
      <c r="D225"/>
      <c r="E225"/>
      <c r="F225"/>
      <c r="G225"/>
      <c r="H225" s="1"/>
      <c r="I225"/>
      <c r="J225"/>
      <c r="K225"/>
      <c r="M225"/>
      <c r="N225"/>
      <c r="O225"/>
      <c r="P225"/>
      <c r="Q225"/>
      <c r="R225"/>
      <c r="S225"/>
      <c r="T225"/>
      <c r="U225"/>
      <c r="V225"/>
      <c r="W225"/>
      <c r="X225"/>
      <c r="Y225"/>
      <c r="Z225"/>
      <c r="AA225"/>
      <c r="AB225"/>
      <c r="AC225"/>
      <c r="AD225"/>
      <c r="AE225"/>
      <c r="AF225"/>
      <c r="AG225"/>
      <c r="AH225"/>
      <c r="AI225"/>
      <c r="AJ225"/>
      <c r="BB225"/>
    </row>
    <row r="226" spans="1:54" s="2" customFormat="1" x14ac:dyDescent="0.25">
      <c r="A226"/>
      <c r="B226"/>
      <c r="C226"/>
      <c r="D226"/>
      <c r="E226"/>
      <c r="F226"/>
      <c r="G226"/>
      <c r="H226" s="1"/>
      <c r="I226"/>
      <c r="J226"/>
      <c r="K226"/>
      <c r="M226"/>
      <c r="N226"/>
      <c r="O226"/>
      <c r="P226"/>
      <c r="Q226"/>
      <c r="R226"/>
      <c r="S226"/>
      <c r="T226"/>
      <c r="U226"/>
      <c r="V226"/>
      <c r="W226"/>
      <c r="X226"/>
      <c r="Y226"/>
      <c r="Z226"/>
      <c r="AA226"/>
      <c r="AB226"/>
      <c r="AC226"/>
      <c r="AD226"/>
      <c r="AE226"/>
      <c r="AF226"/>
      <c r="AG226"/>
      <c r="AH226"/>
      <c r="AI226"/>
      <c r="AJ226"/>
      <c r="BB226"/>
    </row>
    <row r="227" spans="1:54" s="2" customFormat="1" x14ac:dyDescent="0.25">
      <c r="A227"/>
      <c r="B227"/>
      <c r="C227"/>
      <c r="D227"/>
      <c r="E227"/>
      <c r="F227"/>
      <c r="G227"/>
      <c r="H227" s="1"/>
      <c r="I227"/>
      <c r="J227"/>
      <c r="K227"/>
      <c r="M227"/>
      <c r="N227"/>
      <c r="O227"/>
      <c r="P227"/>
      <c r="Q227"/>
      <c r="R227"/>
      <c r="S227"/>
      <c r="T227"/>
      <c r="U227"/>
      <c r="V227"/>
      <c r="W227"/>
      <c r="X227"/>
      <c r="Y227"/>
      <c r="Z227"/>
      <c r="AA227"/>
      <c r="AB227"/>
      <c r="AC227"/>
      <c r="AD227"/>
      <c r="AE227"/>
      <c r="AF227"/>
      <c r="AG227"/>
      <c r="AH227"/>
      <c r="AI227"/>
      <c r="AJ227"/>
      <c r="BB227"/>
    </row>
    <row r="228" spans="1:54" s="2" customFormat="1" x14ac:dyDescent="0.25">
      <c r="A228"/>
      <c r="B228"/>
      <c r="C228"/>
      <c r="D228"/>
      <c r="E228"/>
      <c r="F228"/>
      <c r="G228"/>
      <c r="H228" s="1"/>
      <c r="I228"/>
      <c r="J228"/>
      <c r="K228"/>
      <c r="M228"/>
      <c r="N228"/>
      <c r="O228"/>
      <c r="P228"/>
      <c r="Q228"/>
      <c r="R228"/>
      <c r="S228"/>
      <c r="T228"/>
      <c r="U228"/>
      <c r="V228"/>
      <c r="W228"/>
      <c r="X228"/>
      <c r="Y228"/>
      <c r="Z228"/>
      <c r="AA228"/>
      <c r="AB228"/>
      <c r="AC228"/>
      <c r="AD228"/>
      <c r="AE228"/>
      <c r="AF228"/>
      <c r="AG228"/>
      <c r="AH228"/>
      <c r="AI228"/>
      <c r="AJ228"/>
      <c r="BB228"/>
    </row>
    <row r="229" spans="1:54" s="2" customFormat="1" x14ac:dyDescent="0.25">
      <c r="A229"/>
      <c r="B229"/>
      <c r="C229"/>
      <c r="D229"/>
      <c r="E229"/>
      <c r="F229"/>
      <c r="G229"/>
      <c r="H229" s="1"/>
      <c r="I229"/>
      <c r="J229"/>
      <c r="K229"/>
      <c r="M229"/>
      <c r="N229"/>
      <c r="O229"/>
      <c r="P229"/>
      <c r="Q229"/>
      <c r="R229"/>
      <c r="S229"/>
      <c r="T229"/>
      <c r="U229"/>
      <c r="V229"/>
      <c r="W229"/>
      <c r="X229"/>
      <c r="Y229"/>
      <c r="Z229"/>
      <c r="AA229"/>
      <c r="AB229"/>
      <c r="AC229"/>
      <c r="AD229"/>
      <c r="AE229"/>
      <c r="AF229"/>
      <c r="AG229"/>
      <c r="AH229"/>
      <c r="AI229"/>
      <c r="AJ229"/>
      <c r="BB229"/>
    </row>
    <row r="230" spans="1:54" s="2" customFormat="1" x14ac:dyDescent="0.25">
      <c r="A230"/>
      <c r="B230"/>
      <c r="C230"/>
      <c r="D230"/>
      <c r="E230"/>
      <c r="F230"/>
      <c r="G230"/>
      <c r="H230" s="1"/>
      <c r="I230"/>
      <c r="J230"/>
      <c r="K230"/>
      <c r="M230"/>
      <c r="N230"/>
      <c r="O230"/>
      <c r="P230"/>
      <c r="Q230"/>
      <c r="R230"/>
      <c r="S230"/>
      <c r="T230"/>
      <c r="U230"/>
      <c r="V230"/>
      <c r="W230"/>
      <c r="X230"/>
      <c r="Y230"/>
      <c r="Z230"/>
      <c r="AA230"/>
      <c r="AB230"/>
      <c r="AC230"/>
      <c r="AD230"/>
      <c r="AE230"/>
      <c r="AF230"/>
      <c r="AG230"/>
      <c r="AH230"/>
      <c r="AI230"/>
      <c r="AJ230"/>
      <c r="BB230"/>
    </row>
    <row r="231" spans="1:54" s="2" customFormat="1" x14ac:dyDescent="0.25">
      <c r="A231"/>
      <c r="B231"/>
      <c r="C231"/>
      <c r="D231"/>
      <c r="E231"/>
      <c r="F231"/>
      <c r="G231"/>
      <c r="H231" s="1"/>
      <c r="I231"/>
      <c r="J231"/>
      <c r="K231"/>
      <c r="M231"/>
      <c r="N231"/>
      <c r="O231"/>
      <c r="P231"/>
      <c r="Q231"/>
      <c r="R231"/>
      <c r="S231"/>
      <c r="T231"/>
      <c r="U231"/>
      <c r="V231"/>
      <c r="W231"/>
      <c r="X231"/>
      <c r="Y231"/>
      <c r="Z231"/>
      <c r="AA231"/>
      <c r="AB231"/>
      <c r="AC231"/>
      <c r="AD231"/>
      <c r="AE231"/>
      <c r="AF231"/>
      <c r="AG231"/>
      <c r="AH231"/>
      <c r="AI231"/>
      <c r="AJ231"/>
      <c r="BB231"/>
    </row>
    <row r="232" spans="1:54" s="2" customFormat="1" x14ac:dyDescent="0.25">
      <c r="A232"/>
      <c r="B232"/>
      <c r="C232"/>
      <c r="D232"/>
      <c r="E232"/>
      <c r="F232"/>
      <c r="G232"/>
      <c r="H232" s="1"/>
      <c r="I232"/>
      <c r="J232"/>
      <c r="K232"/>
      <c r="M232"/>
      <c r="N232"/>
      <c r="O232"/>
      <c r="P232"/>
      <c r="Q232"/>
      <c r="R232"/>
      <c r="S232"/>
      <c r="T232"/>
      <c r="U232"/>
      <c r="V232"/>
      <c r="W232"/>
      <c r="X232"/>
      <c r="Y232"/>
      <c r="Z232"/>
      <c r="AA232"/>
      <c r="AB232"/>
      <c r="AC232"/>
      <c r="AD232"/>
      <c r="AE232"/>
      <c r="AF232"/>
      <c r="AG232"/>
      <c r="AH232"/>
      <c r="AI232"/>
      <c r="AJ232"/>
      <c r="BB232"/>
    </row>
    <row r="233" spans="1:54" s="2" customFormat="1" x14ac:dyDescent="0.25">
      <c r="A233"/>
      <c r="B233"/>
      <c r="C233"/>
      <c r="D233"/>
      <c r="E233"/>
      <c r="F233"/>
      <c r="G233"/>
      <c r="H233" s="1"/>
      <c r="I233"/>
      <c r="J233"/>
      <c r="K233"/>
      <c r="M233"/>
      <c r="N233"/>
      <c r="O233"/>
      <c r="P233"/>
      <c r="Q233"/>
      <c r="R233"/>
      <c r="S233"/>
      <c r="T233"/>
      <c r="U233"/>
      <c r="V233"/>
      <c r="W233"/>
      <c r="X233"/>
      <c r="Y233"/>
      <c r="Z233"/>
      <c r="AA233"/>
      <c r="AB233"/>
      <c r="AC233"/>
      <c r="AD233"/>
      <c r="AE233"/>
      <c r="AF233"/>
      <c r="AG233"/>
      <c r="AH233"/>
      <c r="AI233"/>
      <c r="AJ233"/>
      <c r="BB233"/>
    </row>
    <row r="234" spans="1:54" s="2" customFormat="1" x14ac:dyDescent="0.25">
      <c r="A234"/>
      <c r="B234"/>
      <c r="C234"/>
      <c r="D234"/>
      <c r="E234"/>
      <c r="F234"/>
      <c r="G234"/>
      <c r="H234" s="1"/>
      <c r="I234"/>
      <c r="J234"/>
      <c r="K234"/>
      <c r="M234"/>
      <c r="N234"/>
      <c r="O234"/>
      <c r="P234"/>
      <c r="Q234"/>
      <c r="R234"/>
      <c r="S234"/>
      <c r="T234"/>
      <c r="U234"/>
      <c r="V234"/>
      <c r="W234"/>
      <c r="X234"/>
      <c r="Y234"/>
      <c r="Z234"/>
      <c r="AA234"/>
      <c r="AB234"/>
      <c r="AC234"/>
      <c r="AD234"/>
      <c r="AE234"/>
      <c r="AF234"/>
      <c r="AG234"/>
      <c r="AH234"/>
      <c r="AI234"/>
      <c r="AJ234"/>
      <c r="BB234"/>
    </row>
    <row r="235" spans="1:54" s="2" customFormat="1" x14ac:dyDescent="0.25">
      <c r="A235"/>
      <c r="B235"/>
      <c r="C235"/>
      <c r="D235"/>
      <c r="E235"/>
      <c r="F235"/>
      <c r="G235"/>
      <c r="H235" s="1"/>
      <c r="I235"/>
      <c r="J235"/>
      <c r="K235"/>
      <c r="M235"/>
      <c r="N235"/>
      <c r="O235"/>
      <c r="P235"/>
      <c r="Q235"/>
      <c r="R235"/>
      <c r="S235"/>
      <c r="T235"/>
      <c r="U235"/>
      <c r="V235"/>
      <c r="W235"/>
      <c r="X235"/>
      <c r="Y235"/>
      <c r="Z235"/>
      <c r="AA235"/>
      <c r="AB235"/>
      <c r="AC235"/>
      <c r="AD235"/>
      <c r="AE235"/>
      <c r="AF235"/>
      <c r="AG235"/>
      <c r="AH235"/>
      <c r="AI235"/>
      <c r="AJ235"/>
      <c r="BB235"/>
    </row>
    <row r="236" spans="1:54" s="2" customFormat="1" x14ac:dyDescent="0.25">
      <c r="A236"/>
      <c r="B236"/>
      <c r="C236"/>
      <c r="D236"/>
      <c r="E236"/>
      <c r="F236"/>
      <c r="G236"/>
      <c r="H236" s="1"/>
      <c r="I236"/>
      <c r="J236"/>
      <c r="K236"/>
      <c r="M236"/>
      <c r="N236"/>
      <c r="O236"/>
      <c r="P236"/>
      <c r="Q236"/>
      <c r="R236"/>
      <c r="S236"/>
      <c r="T236"/>
      <c r="U236"/>
      <c r="V236"/>
      <c r="W236"/>
      <c r="X236"/>
      <c r="Y236"/>
      <c r="Z236"/>
      <c r="AA236"/>
      <c r="AB236"/>
      <c r="AC236"/>
      <c r="AD236"/>
      <c r="AE236"/>
      <c r="AF236"/>
      <c r="AG236"/>
      <c r="AH236"/>
      <c r="AI236"/>
      <c r="AJ236"/>
      <c r="BB236"/>
    </row>
    <row r="237" spans="1:54" s="2" customFormat="1" x14ac:dyDescent="0.25">
      <c r="A237"/>
      <c r="B237"/>
      <c r="C237"/>
      <c r="D237"/>
      <c r="E237"/>
      <c r="F237"/>
      <c r="G237"/>
      <c r="H237" s="1"/>
      <c r="I237"/>
      <c r="J237"/>
      <c r="K237"/>
      <c r="M237"/>
      <c r="N237"/>
      <c r="O237"/>
      <c r="P237"/>
      <c r="Q237"/>
      <c r="R237"/>
      <c r="S237"/>
      <c r="T237"/>
      <c r="U237"/>
      <c r="V237"/>
      <c r="W237"/>
      <c r="X237"/>
      <c r="Y237"/>
      <c r="Z237"/>
      <c r="AA237"/>
      <c r="AB237"/>
      <c r="AC237"/>
      <c r="AD237"/>
      <c r="AE237"/>
      <c r="AF237"/>
      <c r="AG237"/>
      <c r="AH237"/>
      <c r="AI237"/>
      <c r="AJ237"/>
      <c r="BB237"/>
    </row>
    <row r="238" spans="1:54" s="2" customFormat="1" x14ac:dyDescent="0.25">
      <c r="A238"/>
      <c r="B238"/>
      <c r="C238"/>
      <c r="D238"/>
      <c r="E238"/>
      <c r="F238"/>
      <c r="G238"/>
      <c r="H238" s="1"/>
      <c r="I238"/>
      <c r="J238"/>
      <c r="K238"/>
      <c r="M238"/>
      <c r="N238"/>
      <c r="O238"/>
      <c r="P238"/>
      <c r="Q238"/>
      <c r="R238"/>
      <c r="S238"/>
      <c r="T238"/>
      <c r="U238"/>
      <c r="V238"/>
      <c r="W238"/>
      <c r="X238"/>
      <c r="Y238"/>
      <c r="Z238"/>
      <c r="AA238"/>
      <c r="AB238"/>
      <c r="AC238"/>
      <c r="AD238"/>
      <c r="AE238"/>
      <c r="AF238"/>
      <c r="AG238"/>
      <c r="AH238"/>
      <c r="AI238"/>
      <c r="AJ238"/>
      <c r="BB238"/>
    </row>
    <row r="239" spans="1:54" s="2" customFormat="1" x14ac:dyDescent="0.25">
      <c r="A239"/>
      <c r="B239"/>
      <c r="C239"/>
      <c r="D239"/>
      <c r="E239"/>
      <c r="F239"/>
      <c r="G239"/>
      <c r="H239" s="1"/>
      <c r="I239"/>
      <c r="J239"/>
      <c r="K239"/>
      <c r="M239"/>
      <c r="N239"/>
      <c r="O239"/>
      <c r="P239"/>
      <c r="Q239"/>
      <c r="R239"/>
      <c r="S239"/>
      <c r="T239"/>
      <c r="U239"/>
      <c r="V239"/>
      <c r="W239"/>
      <c r="X239"/>
      <c r="Y239"/>
      <c r="Z239"/>
      <c r="AA239"/>
      <c r="AB239"/>
      <c r="AC239"/>
      <c r="AD239"/>
      <c r="AE239"/>
      <c r="AF239"/>
      <c r="AG239"/>
      <c r="AH239"/>
      <c r="AI239"/>
      <c r="AJ239"/>
      <c r="BB239"/>
    </row>
    <row r="240" spans="1:54" s="2" customFormat="1" x14ac:dyDescent="0.25">
      <c r="A240"/>
      <c r="B240"/>
      <c r="C240"/>
      <c r="D240"/>
      <c r="E240"/>
      <c r="F240"/>
      <c r="G240"/>
      <c r="H240" s="1"/>
      <c r="I240"/>
      <c r="J240"/>
      <c r="K240"/>
      <c r="M240"/>
      <c r="N240"/>
      <c r="O240"/>
      <c r="P240"/>
      <c r="Q240"/>
      <c r="R240"/>
      <c r="S240"/>
      <c r="T240"/>
      <c r="U240"/>
      <c r="V240"/>
      <c r="W240"/>
      <c r="X240"/>
      <c r="Y240"/>
      <c r="Z240"/>
      <c r="AA240"/>
      <c r="AB240"/>
      <c r="AC240"/>
      <c r="AD240"/>
      <c r="AE240"/>
      <c r="AF240"/>
      <c r="AG240"/>
      <c r="AH240"/>
      <c r="AI240"/>
      <c r="AJ240"/>
      <c r="BB240"/>
    </row>
    <row r="241" spans="1:54" s="2" customFormat="1" x14ac:dyDescent="0.25">
      <c r="A241"/>
      <c r="B241"/>
      <c r="C241"/>
      <c r="D241"/>
      <c r="E241"/>
      <c r="F241"/>
      <c r="G241"/>
      <c r="H241" s="1"/>
      <c r="I241"/>
      <c r="J241"/>
      <c r="K241"/>
      <c r="M241"/>
      <c r="N241"/>
      <c r="O241"/>
      <c r="P241"/>
      <c r="Q241"/>
      <c r="R241"/>
      <c r="S241"/>
      <c r="T241"/>
      <c r="U241"/>
      <c r="V241"/>
      <c r="W241"/>
      <c r="X241"/>
      <c r="Y241"/>
      <c r="Z241"/>
      <c r="AA241"/>
      <c r="AB241"/>
      <c r="AC241"/>
      <c r="AD241"/>
      <c r="AE241"/>
      <c r="AF241"/>
      <c r="AG241"/>
      <c r="AH241"/>
      <c r="AI241"/>
      <c r="AJ241"/>
      <c r="BB241"/>
    </row>
    <row r="242" spans="1:54" s="2" customFormat="1" x14ac:dyDescent="0.25">
      <c r="A242"/>
      <c r="B242"/>
      <c r="C242"/>
      <c r="D242"/>
      <c r="E242"/>
      <c r="F242"/>
      <c r="G242"/>
      <c r="H242" s="1"/>
      <c r="I242"/>
      <c r="J242"/>
      <c r="K242"/>
      <c r="M242"/>
      <c r="N242"/>
      <c r="O242"/>
      <c r="P242"/>
      <c r="Q242"/>
      <c r="R242"/>
      <c r="S242"/>
      <c r="T242"/>
      <c r="U242"/>
      <c r="V242"/>
      <c r="W242"/>
      <c r="X242"/>
      <c r="Y242"/>
      <c r="Z242"/>
      <c r="AA242"/>
      <c r="AB242"/>
      <c r="AC242"/>
      <c r="AD242"/>
      <c r="AE242"/>
      <c r="AF242"/>
      <c r="AG242"/>
      <c r="AH242"/>
      <c r="AI242"/>
      <c r="AJ242"/>
      <c r="BB242"/>
    </row>
    <row r="243" spans="1:54" s="2" customFormat="1" x14ac:dyDescent="0.25">
      <c r="A243"/>
      <c r="B243"/>
      <c r="C243"/>
      <c r="D243"/>
      <c r="E243"/>
      <c r="F243"/>
      <c r="G243"/>
      <c r="H243" s="1"/>
      <c r="I243"/>
      <c r="J243"/>
      <c r="K243"/>
      <c r="M243"/>
      <c r="N243"/>
      <c r="O243"/>
      <c r="P243"/>
      <c r="Q243"/>
      <c r="R243"/>
      <c r="S243"/>
      <c r="T243"/>
      <c r="U243"/>
      <c r="V243"/>
      <c r="W243"/>
      <c r="X243"/>
      <c r="Y243"/>
      <c r="Z243"/>
      <c r="AA243"/>
      <c r="AB243"/>
      <c r="AC243"/>
      <c r="AD243"/>
      <c r="AE243"/>
      <c r="AF243"/>
      <c r="AG243"/>
      <c r="AH243"/>
      <c r="AI243"/>
      <c r="AJ243"/>
      <c r="BB243"/>
    </row>
    <row r="244" spans="1:54" s="2" customFormat="1" x14ac:dyDescent="0.25">
      <c r="A244"/>
      <c r="B244"/>
      <c r="C244"/>
      <c r="D244"/>
      <c r="E244"/>
      <c r="F244"/>
      <c r="G244"/>
      <c r="H244" s="1"/>
      <c r="I244"/>
      <c r="J244"/>
      <c r="K244"/>
      <c r="M244"/>
      <c r="N244"/>
      <c r="O244"/>
      <c r="P244"/>
      <c r="Q244"/>
      <c r="R244"/>
      <c r="S244"/>
      <c r="T244"/>
      <c r="U244"/>
      <c r="V244"/>
      <c r="W244"/>
      <c r="X244"/>
      <c r="Y244"/>
      <c r="Z244"/>
      <c r="AA244"/>
      <c r="AB244"/>
      <c r="AC244"/>
      <c r="AD244"/>
      <c r="AE244"/>
      <c r="AF244"/>
      <c r="AG244"/>
      <c r="AH244"/>
      <c r="AI244"/>
      <c r="AJ244"/>
      <c r="BB244"/>
    </row>
    <row r="245" spans="1:54" s="2" customFormat="1" x14ac:dyDescent="0.25">
      <c r="A245"/>
      <c r="B245"/>
      <c r="C245"/>
      <c r="D245"/>
      <c r="E245"/>
      <c r="F245"/>
      <c r="G245"/>
      <c r="H245" s="1"/>
      <c r="I245"/>
      <c r="J245"/>
      <c r="K245"/>
      <c r="M245"/>
      <c r="N245"/>
      <c r="O245"/>
      <c r="P245"/>
      <c r="Q245"/>
      <c r="R245"/>
      <c r="S245"/>
      <c r="T245"/>
      <c r="U245"/>
      <c r="V245"/>
      <c r="W245"/>
      <c r="X245"/>
      <c r="Y245"/>
      <c r="Z245"/>
      <c r="AA245"/>
      <c r="AB245"/>
      <c r="AC245"/>
      <c r="AD245"/>
      <c r="AE245"/>
      <c r="AF245"/>
      <c r="AG245"/>
      <c r="AH245"/>
      <c r="AI245"/>
      <c r="AJ245"/>
      <c r="BB245"/>
    </row>
    <row r="246" spans="1:54" s="2" customFormat="1" x14ac:dyDescent="0.25">
      <c r="A246"/>
      <c r="B246"/>
      <c r="C246"/>
      <c r="D246"/>
      <c r="E246"/>
      <c r="F246"/>
      <c r="G246"/>
      <c r="H246" s="1"/>
      <c r="I246"/>
      <c r="J246"/>
      <c r="K246"/>
      <c r="M246"/>
      <c r="N246"/>
      <c r="O246"/>
      <c r="P246"/>
      <c r="Q246"/>
      <c r="R246"/>
      <c r="S246"/>
      <c r="T246"/>
      <c r="U246"/>
      <c r="V246"/>
      <c r="W246"/>
      <c r="X246"/>
      <c r="Y246"/>
      <c r="Z246"/>
      <c r="AA246"/>
      <c r="AB246"/>
      <c r="AC246"/>
      <c r="AD246"/>
      <c r="AE246"/>
      <c r="AF246"/>
      <c r="AG246"/>
      <c r="AH246"/>
      <c r="AI246"/>
      <c r="AJ246"/>
      <c r="BB246"/>
    </row>
    <row r="247" spans="1:54" s="2" customFormat="1" x14ac:dyDescent="0.25">
      <c r="A247"/>
      <c r="B247"/>
      <c r="C247"/>
      <c r="D247"/>
      <c r="E247"/>
      <c r="F247"/>
      <c r="G247"/>
      <c r="H247" s="1"/>
      <c r="I247"/>
      <c r="J247"/>
      <c r="K247"/>
      <c r="M247"/>
      <c r="N247"/>
      <c r="O247"/>
      <c r="P247"/>
      <c r="Q247"/>
      <c r="R247"/>
      <c r="S247"/>
      <c r="T247"/>
      <c r="U247"/>
      <c r="V247"/>
      <c r="W247"/>
      <c r="X247"/>
      <c r="Y247"/>
      <c r="Z247"/>
      <c r="AA247"/>
      <c r="AB247"/>
      <c r="AC247"/>
      <c r="AD247"/>
      <c r="AE247"/>
      <c r="AF247"/>
      <c r="AG247"/>
      <c r="AH247"/>
      <c r="AI247"/>
      <c r="AJ247"/>
      <c r="BB247"/>
    </row>
    <row r="248" spans="1:54" s="2" customFormat="1" x14ac:dyDescent="0.25">
      <c r="A248"/>
      <c r="B248"/>
      <c r="C248"/>
      <c r="D248"/>
      <c r="E248"/>
      <c r="F248"/>
      <c r="G248"/>
      <c r="H248" s="1"/>
      <c r="I248"/>
      <c r="J248"/>
      <c r="K248"/>
      <c r="M248"/>
      <c r="N248"/>
      <c r="O248"/>
      <c r="P248"/>
      <c r="Q248"/>
      <c r="R248"/>
      <c r="S248"/>
      <c r="T248"/>
      <c r="U248"/>
      <c r="V248"/>
      <c r="W248"/>
      <c r="X248"/>
      <c r="Y248"/>
      <c r="Z248"/>
      <c r="AA248"/>
      <c r="AB248"/>
      <c r="AC248"/>
      <c r="AD248"/>
      <c r="AE248"/>
      <c r="AF248"/>
      <c r="AG248"/>
      <c r="AH248"/>
      <c r="AI248"/>
      <c r="AJ248"/>
      <c r="BB248"/>
    </row>
    <row r="249" spans="1:54" s="2" customFormat="1" x14ac:dyDescent="0.25">
      <c r="A249"/>
      <c r="B249"/>
      <c r="C249"/>
      <c r="D249"/>
      <c r="E249"/>
      <c r="F249"/>
      <c r="G249"/>
      <c r="H249" s="1"/>
      <c r="I249"/>
      <c r="J249"/>
      <c r="K249"/>
      <c r="M249"/>
      <c r="N249"/>
      <c r="O249"/>
      <c r="P249"/>
      <c r="Q249"/>
      <c r="R249"/>
      <c r="S249"/>
      <c r="T249"/>
      <c r="U249"/>
      <c r="V249"/>
      <c r="W249"/>
      <c r="X249"/>
      <c r="Y249"/>
      <c r="Z249"/>
      <c r="AA249"/>
      <c r="AB249"/>
      <c r="AC249"/>
      <c r="AD249"/>
      <c r="AE249"/>
      <c r="AF249"/>
      <c r="AG249"/>
      <c r="AH249"/>
      <c r="AI249"/>
      <c r="AJ249"/>
      <c r="BB249"/>
    </row>
    <row r="250" spans="1:54" s="2" customFormat="1" x14ac:dyDescent="0.25">
      <c r="A250"/>
      <c r="B250"/>
      <c r="C250"/>
      <c r="D250"/>
      <c r="E250"/>
      <c r="F250"/>
      <c r="G250"/>
      <c r="H250" s="1"/>
      <c r="I250"/>
      <c r="J250"/>
      <c r="K250"/>
      <c r="M250"/>
      <c r="N250"/>
      <c r="O250"/>
      <c r="P250"/>
      <c r="Q250"/>
      <c r="R250"/>
      <c r="S250"/>
      <c r="T250"/>
      <c r="U250"/>
      <c r="V250"/>
      <c r="W250"/>
      <c r="X250"/>
      <c r="Y250"/>
      <c r="Z250"/>
      <c r="AA250"/>
      <c r="AB250"/>
      <c r="AC250"/>
      <c r="AD250"/>
      <c r="AE250"/>
      <c r="AF250"/>
      <c r="AG250"/>
      <c r="AH250"/>
      <c r="AI250"/>
      <c r="AJ250"/>
      <c r="BB250"/>
    </row>
    <row r="251" spans="1:54" s="2" customFormat="1" x14ac:dyDescent="0.25">
      <c r="A251"/>
      <c r="B251"/>
      <c r="C251"/>
      <c r="D251"/>
      <c r="E251"/>
      <c r="F251"/>
      <c r="G251"/>
      <c r="H251" s="1"/>
      <c r="I251"/>
      <c r="J251"/>
      <c r="K251"/>
      <c r="M251"/>
      <c r="N251"/>
      <c r="O251"/>
      <c r="P251"/>
      <c r="Q251"/>
      <c r="R251"/>
      <c r="S251"/>
      <c r="T251"/>
      <c r="U251"/>
      <c r="V251"/>
      <c r="W251"/>
      <c r="X251"/>
      <c r="Y251"/>
      <c r="Z251"/>
      <c r="AA251"/>
      <c r="AB251"/>
      <c r="AC251"/>
      <c r="AD251"/>
      <c r="AE251"/>
      <c r="AF251"/>
      <c r="AG251"/>
      <c r="AH251"/>
      <c r="AI251"/>
      <c r="AJ251"/>
      <c r="BB251"/>
    </row>
    <row r="252" spans="1:54" s="2" customFormat="1" x14ac:dyDescent="0.25">
      <c r="A252"/>
      <c r="B252"/>
      <c r="C252"/>
      <c r="D252"/>
      <c r="E252"/>
      <c r="F252"/>
      <c r="G252"/>
      <c r="H252" s="1"/>
      <c r="I252"/>
      <c r="J252"/>
      <c r="K252"/>
      <c r="M252"/>
      <c r="N252"/>
      <c r="O252"/>
      <c r="P252"/>
      <c r="Q252"/>
      <c r="R252"/>
      <c r="S252"/>
      <c r="T252"/>
      <c r="U252"/>
      <c r="V252"/>
      <c r="W252"/>
      <c r="X252"/>
      <c r="Y252"/>
      <c r="Z252"/>
      <c r="AA252"/>
      <c r="AB252"/>
      <c r="AC252"/>
      <c r="AD252"/>
      <c r="AE252"/>
      <c r="AF252"/>
      <c r="AG252"/>
      <c r="AH252"/>
      <c r="AI252"/>
      <c r="AJ252"/>
      <c r="BB252"/>
    </row>
    <row r="253" spans="1:54" s="2" customFormat="1" x14ac:dyDescent="0.25">
      <c r="A253"/>
      <c r="B253"/>
      <c r="C253"/>
      <c r="D253"/>
      <c r="E253"/>
      <c r="F253"/>
      <c r="G253"/>
      <c r="H253" s="1"/>
      <c r="I253"/>
      <c r="J253"/>
      <c r="K253"/>
      <c r="M253"/>
      <c r="N253"/>
      <c r="O253"/>
      <c r="P253"/>
      <c r="Q253"/>
      <c r="R253"/>
      <c r="S253"/>
      <c r="T253"/>
      <c r="U253"/>
      <c r="V253"/>
      <c r="W253"/>
      <c r="X253"/>
      <c r="Y253"/>
      <c r="Z253"/>
      <c r="AA253"/>
      <c r="AB253"/>
      <c r="AC253"/>
      <c r="AD253"/>
      <c r="AE253"/>
      <c r="AF253"/>
      <c r="AG253"/>
      <c r="AH253"/>
      <c r="AI253"/>
      <c r="AJ253"/>
      <c r="BB253"/>
    </row>
    <row r="254" spans="1:54" s="2" customFormat="1" x14ac:dyDescent="0.25">
      <c r="A254"/>
      <c r="B254"/>
      <c r="C254"/>
      <c r="D254"/>
      <c r="E254"/>
      <c r="F254"/>
      <c r="G254"/>
      <c r="H254" s="1"/>
      <c r="I254"/>
      <c r="J254"/>
      <c r="K254"/>
      <c r="M254"/>
      <c r="N254"/>
      <c r="O254"/>
      <c r="P254"/>
      <c r="Q254"/>
      <c r="R254"/>
      <c r="S254"/>
      <c r="T254"/>
      <c r="U254"/>
      <c r="V254"/>
      <c r="W254"/>
      <c r="X254"/>
      <c r="Y254"/>
      <c r="Z254"/>
      <c r="AA254"/>
      <c r="AB254"/>
      <c r="AC254"/>
      <c r="AD254"/>
      <c r="AE254"/>
      <c r="AF254"/>
      <c r="AG254"/>
      <c r="AH254"/>
      <c r="AI254"/>
      <c r="AJ254"/>
      <c r="BB254"/>
    </row>
    <row r="255" spans="1:54" s="2" customFormat="1" x14ac:dyDescent="0.25">
      <c r="A255"/>
      <c r="B255"/>
      <c r="C255"/>
      <c r="D255"/>
      <c r="E255"/>
      <c r="F255"/>
      <c r="G255"/>
      <c r="H255" s="1"/>
      <c r="I255"/>
      <c r="J255"/>
      <c r="K255"/>
      <c r="M255"/>
      <c r="N255"/>
      <c r="O255"/>
      <c r="P255"/>
      <c r="Q255"/>
      <c r="R255"/>
      <c r="S255"/>
      <c r="T255"/>
      <c r="U255"/>
      <c r="V255"/>
      <c r="W255"/>
      <c r="X255"/>
      <c r="Y255"/>
      <c r="Z255"/>
      <c r="AA255"/>
      <c r="AB255"/>
      <c r="AC255"/>
      <c r="AD255"/>
      <c r="AE255"/>
      <c r="AF255"/>
      <c r="AG255"/>
      <c r="AH255"/>
      <c r="AI255"/>
      <c r="AJ255"/>
      <c r="BB255"/>
    </row>
    <row r="256" spans="1:54" s="2" customFormat="1" x14ac:dyDescent="0.25">
      <c r="A256"/>
      <c r="B256"/>
      <c r="C256"/>
      <c r="D256"/>
      <c r="E256"/>
      <c r="F256"/>
      <c r="G256"/>
      <c r="H256" s="1"/>
      <c r="I256"/>
      <c r="J256"/>
      <c r="K256"/>
      <c r="M256"/>
      <c r="N256"/>
      <c r="O256"/>
      <c r="P256"/>
      <c r="Q256"/>
      <c r="R256"/>
      <c r="S256"/>
      <c r="T256"/>
      <c r="U256"/>
      <c r="V256"/>
      <c r="W256"/>
      <c r="X256"/>
      <c r="Y256"/>
      <c r="Z256"/>
      <c r="AA256"/>
      <c r="AB256"/>
      <c r="AC256"/>
      <c r="AD256"/>
      <c r="AE256"/>
      <c r="AF256"/>
      <c r="AG256"/>
      <c r="AH256"/>
      <c r="AI256"/>
      <c r="AJ256"/>
      <c r="BB256"/>
    </row>
    <row r="257" spans="1:54" s="2" customFormat="1" x14ac:dyDescent="0.25">
      <c r="A257"/>
      <c r="B257"/>
      <c r="C257"/>
      <c r="D257"/>
      <c r="E257"/>
      <c r="F257"/>
      <c r="G257"/>
      <c r="H257" s="1"/>
      <c r="I257"/>
      <c r="J257"/>
      <c r="K257"/>
      <c r="M257"/>
      <c r="N257"/>
      <c r="O257"/>
      <c r="P257"/>
      <c r="Q257"/>
      <c r="R257"/>
      <c r="S257"/>
      <c r="T257"/>
      <c r="U257"/>
      <c r="V257"/>
      <c r="W257"/>
      <c r="X257"/>
      <c r="Y257"/>
      <c r="Z257"/>
      <c r="AA257"/>
      <c r="AB257"/>
      <c r="AC257"/>
      <c r="AD257"/>
      <c r="AE257"/>
      <c r="AF257"/>
      <c r="AG257"/>
      <c r="AH257"/>
      <c r="AI257"/>
      <c r="AJ257"/>
      <c r="BB257"/>
    </row>
    <row r="258" spans="1:54" s="2" customFormat="1" x14ac:dyDescent="0.25">
      <c r="A258"/>
      <c r="B258"/>
      <c r="C258"/>
      <c r="D258"/>
      <c r="E258"/>
      <c r="F258"/>
      <c r="G258"/>
      <c r="H258" s="1"/>
      <c r="I258"/>
      <c r="J258"/>
      <c r="K258"/>
      <c r="M258"/>
      <c r="N258"/>
      <c r="O258"/>
      <c r="P258"/>
      <c r="Q258"/>
      <c r="R258"/>
      <c r="S258"/>
      <c r="T258"/>
      <c r="U258"/>
      <c r="V258"/>
      <c r="W258"/>
      <c r="X258"/>
      <c r="Y258"/>
      <c r="Z258"/>
      <c r="AA258"/>
      <c r="AB258"/>
      <c r="AC258"/>
      <c r="AD258"/>
      <c r="AE258"/>
      <c r="AF258"/>
      <c r="AG258"/>
      <c r="AH258"/>
      <c r="AI258"/>
      <c r="AJ258"/>
      <c r="BB258"/>
    </row>
    <row r="259" spans="1:54" s="2" customFormat="1" x14ac:dyDescent="0.25">
      <c r="A259"/>
      <c r="B259"/>
      <c r="C259"/>
      <c r="D259"/>
      <c r="E259"/>
      <c r="F259"/>
      <c r="G259"/>
      <c r="H259" s="1"/>
      <c r="I259"/>
      <c r="J259"/>
      <c r="K259"/>
      <c r="M259"/>
      <c r="N259"/>
      <c r="O259"/>
      <c r="P259"/>
      <c r="Q259"/>
      <c r="R259"/>
      <c r="S259"/>
      <c r="T259"/>
      <c r="U259"/>
      <c r="V259"/>
      <c r="W259"/>
      <c r="X259"/>
      <c r="Y259"/>
      <c r="Z259"/>
      <c r="AA259"/>
      <c r="AB259"/>
      <c r="AC259"/>
      <c r="AD259"/>
      <c r="AE259"/>
      <c r="AF259"/>
      <c r="AG259"/>
      <c r="AH259"/>
      <c r="AI259"/>
      <c r="AJ259"/>
      <c r="BB259"/>
    </row>
    <row r="260" spans="1:54" s="2" customFormat="1" x14ac:dyDescent="0.25">
      <c r="A260"/>
      <c r="B260"/>
      <c r="C260"/>
      <c r="D260"/>
      <c r="E260"/>
      <c r="F260"/>
      <c r="G260"/>
      <c r="H260" s="1"/>
      <c r="I260"/>
      <c r="J260"/>
      <c r="K260"/>
      <c r="M260"/>
      <c r="N260"/>
      <c r="O260"/>
      <c r="P260"/>
      <c r="Q260"/>
      <c r="R260"/>
      <c r="S260"/>
      <c r="T260"/>
      <c r="U260"/>
      <c r="V260"/>
      <c r="W260"/>
      <c r="X260"/>
      <c r="Y260"/>
      <c r="Z260"/>
      <c r="AA260"/>
      <c r="AB260"/>
      <c r="AC260"/>
      <c r="AD260"/>
      <c r="AE260"/>
      <c r="AF260"/>
      <c r="AG260"/>
      <c r="AH260"/>
      <c r="AI260"/>
      <c r="AJ260"/>
      <c r="BB260"/>
    </row>
    <row r="261" spans="1:54" s="2" customFormat="1" x14ac:dyDescent="0.25">
      <c r="A261"/>
      <c r="B261"/>
      <c r="C261"/>
      <c r="D261"/>
      <c r="E261"/>
      <c r="F261"/>
      <c r="G261"/>
      <c r="H261" s="1"/>
      <c r="I261"/>
      <c r="J261"/>
      <c r="K261"/>
      <c r="M261"/>
      <c r="N261"/>
      <c r="O261"/>
      <c r="P261"/>
      <c r="Q261"/>
      <c r="R261"/>
      <c r="S261"/>
      <c r="T261"/>
      <c r="U261"/>
      <c r="V261"/>
      <c r="W261"/>
      <c r="X261"/>
      <c r="Y261"/>
      <c r="Z261"/>
      <c r="AA261"/>
      <c r="AB261"/>
      <c r="AC261"/>
      <c r="AD261"/>
      <c r="AE261"/>
      <c r="AF261"/>
      <c r="AG261"/>
      <c r="AH261"/>
      <c r="AI261"/>
      <c r="AJ261"/>
      <c r="BB261"/>
    </row>
    <row r="262" spans="1:54" s="2" customFormat="1" x14ac:dyDescent="0.25">
      <c r="A262"/>
      <c r="B262"/>
      <c r="C262"/>
      <c r="D262"/>
      <c r="E262"/>
      <c r="F262"/>
      <c r="G262"/>
      <c r="H262" s="1"/>
      <c r="I262"/>
      <c r="J262"/>
      <c r="K262"/>
      <c r="M262"/>
      <c r="N262"/>
      <c r="O262"/>
      <c r="P262"/>
      <c r="Q262"/>
      <c r="R262"/>
      <c r="S262"/>
      <c r="T262"/>
      <c r="U262"/>
      <c r="V262"/>
      <c r="W262"/>
      <c r="X262"/>
      <c r="Y262"/>
      <c r="Z262"/>
      <c r="AA262"/>
      <c r="AB262"/>
      <c r="AC262"/>
      <c r="AD262"/>
      <c r="AE262"/>
      <c r="AF262"/>
      <c r="AG262"/>
      <c r="AH262"/>
      <c r="AI262"/>
      <c r="AJ262"/>
      <c r="BB262"/>
    </row>
    <row r="263" spans="1:54" s="2" customFormat="1" x14ac:dyDescent="0.25">
      <c r="A263"/>
      <c r="B263"/>
      <c r="C263"/>
      <c r="D263"/>
      <c r="E263"/>
      <c r="F263"/>
      <c r="G263"/>
      <c r="H263" s="1"/>
      <c r="I263"/>
      <c r="J263"/>
      <c r="K263"/>
      <c r="M263"/>
      <c r="N263"/>
      <c r="O263"/>
      <c r="P263"/>
      <c r="Q263"/>
      <c r="R263"/>
      <c r="S263"/>
      <c r="T263"/>
      <c r="U263"/>
      <c r="V263"/>
      <c r="W263"/>
      <c r="X263"/>
      <c r="Y263"/>
      <c r="Z263"/>
      <c r="AA263"/>
      <c r="AB263"/>
      <c r="AC263"/>
      <c r="AD263"/>
      <c r="AE263"/>
      <c r="AF263"/>
      <c r="AG263"/>
      <c r="AH263"/>
      <c r="AI263"/>
      <c r="AJ263"/>
      <c r="BB263"/>
    </row>
    <row r="264" spans="1:54" s="2" customFormat="1" x14ac:dyDescent="0.25">
      <c r="A264"/>
      <c r="B264"/>
      <c r="C264"/>
      <c r="D264"/>
      <c r="E264"/>
      <c r="F264"/>
      <c r="G264"/>
      <c r="H264" s="1"/>
      <c r="I264"/>
      <c r="J264"/>
      <c r="K264"/>
      <c r="M264"/>
      <c r="N264"/>
      <c r="O264"/>
      <c r="P264"/>
      <c r="Q264"/>
      <c r="R264"/>
      <c r="S264"/>
      <c r="T264"/>
      <c r="U264"/>
      <c r="V264"/>
      <c r="W264"/>
      <c r="X264"/>
      <c r="Y264"/>
      <c r="Z264"/>
      <c r="AA264"/>
      <c r="AB264"/>
      <c r="AC264"/>
      <c r="AD264"/>
      <c r="AE264"/>
      <c r="AF264"/>
      <c r="AG264"/>
      <c r="AH264"/>
      <c r="AI264"/>
      <c r="AJ264"/>
      <c r="BB264"/>
    </row>
    <row r="265" spans="1:54" s="2" customFormat="1" x14ac:dyDescent="0.25">
      <c r="A265"/>
      <c r="B265"/>
      <c r="C265"/>
      <c r="D265"/>
      <c r="E265"/>
      <c r="F265"/>
      <c r="G265"/>
      <c r="H265" s="1"/>
      <c r="I265"/>
      <c r="J265"/>
      <c r="K265"/>
      <c r="M265"/>
      <c r="N265"/>
      <c r="O265"/>
      <c r="P265"/>
      <c r="Q265"/>
      <c r="R265"/>
      <c r="S265"/>
      <c r="T265"/>
      <c r="U265"/>
      <c r="V265"/>
      <c r="W265"/>
      <c r="X265"/>
      <c r="Y265"/>
      <c r="Z265"/>
      <c r="AA265"/>
      <c r="AB265"/>
      <c r="AC265"/>
      <c r="AD265"/>
      <c r="AE265"/>
      <c r="AF265"/>
      <c r="AG265"/>
      <c r="AH265"/>
      <c r="AI265"/>
      <c r="AJ265"/>
      <c r="BB265"/>
    </row>
    <row r="266" spans="1:54" s="2" customFormat="1" x14ac:dyDescent="0.25">
      <c r="A266"/>
      <c r="B266"/>
      <c r="C266"/>
      <c r="D266"/>
      <c r="E266"/>
      <c r="F266"/>
      <c r="G266"/>
      <c r="H266" s="1"/>
      <c r="I266"/>
      <c r="J266"/>
      <c r="K266"/>
      <c r="M266"/>
      <c r="N266"/>
      <c r="O266"/>
      <c r="P266"/>
      <c r="Q266"/>
      <c r="R266"/>
      <c r="S266"/>
      <c r="T266"/>
      <c r="U266"/>
      <c r="V266"/>
      <c r="W266"/>
      <c r="X266"/>
      <c r="Y266"/>
      <c r="Z266"/>
      <c r="AA266"/>
      <c r="AB266"/>
      <c r="AC266"/>
      <c r="AD266"/>
      <c r="AE266"/>
      <c r="AF266"/>
      <c r="AG266"/>
      <c r="AH266"/>
      <c r="AI266"/>
      <c r="AJ266"/>
      <c r="BB266"/>
    </row>
    <row r="267" spans="1:54" s="2" customFormat="1" x14ac:dyDescent="0.25">
      <c r="A267"/>
      <c r="B267"/>
      <c r="C267"/>
      <c r="D267"/>
      <c r="E267"/>
      <c r="F267"/>
      <c r="G267"/>
      <c r="H267" s="1"/>
      <c r="I267"/>
      <c r="J267"/>
      <c r="K267"/>
      <c r="M267"/>
      <c r="N267"/>
      <c r="O267"/>
      <c r="P267"/>
      <c r="Q267"/>
      <c r="R267"/>
      <c r="S267"/>
      <c r="T267"/>
      <c r="U267"/>
      <c r="V267"/>
      <c r="W267"/>
      <c r="X267"/>
      <c r="Y267"/>
      <c r="Z267"/>
      <c r="AA267"/>
      <c r="AB267"/>
      <c r="AC267"/>
      <c r="AD267"/>
      <c r="AE267"/>
      <c r="AF267"/>
      <c r="AG267"/>
      <c r="AH267"/>
      <c r="AI267"/>
      <c r="AJ267"/>
      <c r="BB267"/>
    </row>
    <row r="268" spans="1:54" s="2" customFormat="1" x14ac:dyDescent="0.25">
      <c r="A268"/>
      <c r="B268"/>
      <c r="C268"/>
      <c r="D268"/>
      <c r="E268"/>
      <c r="F268"/>
      <c r="G268"/>
      <c r="H268" s="1"/>
      <c r="I268"/>
      <c r="J268"/>
      <c r="K268"/>
      <c r="M268"/>
      <c r="N268"/>
      <c r="O268"/>
      <c r="P268"/>
      <c r="Q268"/>
      <c r="R268"/>
      <c r="S268"/>
      <c r="T268"/>
      <c r="U268"/>
      <c r="V268"/>
      <c r="W268"/>
      <c r="X268"/>
      <c r="Y268"/>
      <c r="Z268"/>
      <c r="AA268"/>
      <c r="AB268"/>
      <c r="AC268"/>
      <c r="AD268"/>
      <c r="AE268"/>
      <c r="AF268"/>
      <c r="AG268"/>
      <c r="AH268"/>
      <c r="AI268"/>
      <c r="AJ268"/>
      <c r="BB268"/>
    </row>
    <row r="269" spans="1:54" s="2" customFormat="1" x14ac:dyDescent="0.25">
      <c r="A269"/>
      <c r="B269"/>
      <c r="C269"/>
      <c r="D269"/>
      <c r="E269"/>
      <c r="F269"/>
      <c r="G269"/>
      <c r="H269" s="1"/>
      <c r="I269"/>
      <c r="J269"/>
      <c r="K269"/>
      <c r="M269"/>
      <c r="N269"/>
      <c r="O269"/>
      <c r="P269"/>
      <c r="Q269"/>
      <c r="R269"/>
      <c r="S269"/>
      <c r="T269"/>
      <c r="U269"/>
      <c r="V269"/>
      <c r="W269"/>
      <c r="X269"/>
      <c r="Y269"/>
      <c r="Z269"/>
      <c r="AA269"/>
      <c r="AB269"/>
      <c r="AC269"/>
      <c r="AD269"/>
      <c r="AE269"/>
      <c r="AF269"/>
      <c r="AG269"/>
      <c r="AH269"/>
      <c r="AI269"/>
      <c r="AJ269"/>
      <c r="BB269"/>
    </row>
    <row r="270" spans="1:54" s="2" customFormat="1" x14ac:dyDescent="0.25">
      <c r="A270"/>
      <c r="B270"/>
      <c r="C270"/>
      <c r="D270"/>
      <c r="E270"/>
      <c r="F270"/>
      <c r="G270"/>
      <c r="H270" s="1"/>
      <c r="I270"/>
      <c r="J270"/>
      <c r="K270"/>
      <c r="M270"/>
      <c r="N270"/>
      <c r="O270"/>
      <c r="P270"/>
      <c r="Q270"/>
      <c r="R270"/>
      <c r="S270"/>
      <c r="T270"/>
      <c r="U270"/>
      <c r="V270"/>
      <c r="W270"/>
      <c r="X270"/>
      <c r="Y270"/>
      <c r="Z270"/>
      <c r="AA270"/>
      <c r="AB270"/>
      <c r="AC270"/>
      <c r="AD270"/>
      <c r="AE270"/>
      <c r="AF270"/>
      <c r="AG270"/>
      <c r="AH270"/>
      <c r="AI270"/>
      <c r="AJ270"/>
      <c r="BB270"/>
    </row>
    <row r="271" spans="1:54" s="2" customFormat="1" x14ac:dyDescent="0.25">
      <c r="A271"/>
      <c r="B271"/>
      <c r="C271"/>
      <c r="D271"/>
      <c r="E271"/>
      <c r="F271"/>
      <c r="G271"/>
      <c r="H271" s="1"/>
      <c r="I271"/>
      <c r="J271"/>
      <c r="K271"/>
      <c r="M271"/>
      <c r="N271"/>
      <c r="O271"/>
      <c r="P271"/>
      <c r="Q271"/>
      <c r="R271"/>
      <c r="S271"/>
      <c r="T271"/>
      <c r="U271"/>
      <c r="V271"/>
      <c r="W271"/>
      <c r="X271"/>
      <c r="Y271"/>
      <c r="Z271"/>
      <c r="AA271"/>
      <c r="AB271"/>
      <c r="AC271"/>
      <c r="AD271"/>
      <c r="AE271"/>
      <c r="AF271"/>
      <c r="AG271"/>
      <c r="AH271"/>
      <c r="AI271"/>
      <c r="AJ271"/>
      <c r="BB271"/>
    </row>
    <row r="272" spans="1:54" s="2" customFormat="1" x14ac:dyDescent="0.25">
      <c r="A272"/>
      <c r="B272"/>
      <c r="C272"/>
      <c r="D272"/>
      <c r="E272"/>
      <c r="F272"/>
      <c r="G272"/>
      <c r="H272" s="1"/>
      <c r="I272"/>
      <c r="J272"/>
      <c r="K272"/>
      <c r="M272"/>
      <c r="N272"/>
      <c r="O272"/>
      <c r="P272"/>
      <c r="Q272"/>
      <c r="R272"/>
      <c r="S272"/>
      <c r="T272"/>
      <c r="U272"/>
      <c r="V272"/>
      <c r="W272"/>
      <c r="X272"/>
      <c r="Y272"/>
      <c r="Z272"/>
      <c r="AA272"/>
      <c r="AB272"/>
      <c r="AC272"/>
      <c r="AD272"/>
      <c r="AE272"/>
      <c r="AF272"/>
      <c r="AG272"/>
      <c r="AH272"/>
      <c r="AI272"/>
      <c r="AJ272"/>
      <c r="BB272"/>
    </row>
    <row r="273" spans="1:54" s="2" customFormat="1" x14ac:dyDescent="0.25">
      <c r="A273"/>
      <c r="B273"/>
      <c r="C273"/>
      <c r="D273"/>
      <c r="E273"/>
      <c r="F273"/>
      <c r="G273"/>
      <c r="H273" s="1"/>
      <c r="I273"/>
      <c r="J273"/>
      <c r="K273"/>
      <c r="M273"/>
      <c r="N273"/>
      <c r="O273"/>
      <c r="P273"/>
      <c r="Q273"/>
      <c r="R273"/>
      <c r="S273"/>
      <c r="T273"/>
      <c r="U273"/>
      <c r="V273"/>
      <c r="W273"/>
      <c r="X273"/>
      <c r="Y273"/>
      <c r="Z273"/>
      <c r="AA273"/>
      <c r="AB273"/>
      <c r="AC273"/>
      <c r="AD273"/>
      <c r="AE273"/>
      <c r="AF273"/>
      <c r="AG273"/>
      <c r="AH273"/>
      <c r="AI273"/>
      <c r="AJ273"/>
      <c r="BB273"/>
    </row>
    <row r="274" spans="1:54" s="2" customFormat="1" x14ac:dyDescent="0.25">
      <c r="A274"/>
      <c r="B274"/>
      <c r="C274"/>
      <c r="D274"/>
      <c r="E274"/>
      <c r="F274"/>
      <c r="G274"/>
      <c r="H274" s="1"/>
      <c r="I274"/>
      <c r="J274"/>
      <c r="K274"/>
      <c r="M274"/>
      <c r="N274"/>
      <c r="O274"/>
      <c r="P274"/>
      <c r="Q274"/>
      <c r="R274"/>
      <c r="S274"/>
      <c r="T274"/>
      <c r="U274"/>
      <c r="V274"/>
      <c r="W274"/>
      <c r="X274"/>
      <c r="Y274"/>
      <c r="Z274"/>
      <c r="AA274"/>
      <c r="AB274"/>
      <c r="AC274"/>
      <c r="AD274"/>
      <c r="AE274"/>
      <c r="AF274"/>
      <c r="AG274"/>
      <c r="AH274"/>
      <c r="AI274"/>
      <c r="AJ274"/>
      <c r="BB274"/>
    </row>
    <row r="275" spans="1:54" s="2" customFormat="1" x14ac:dyDescent="0.25">
      <c r="A275"/>
      <c r="B275"/>
      <c r="C275"/>
      <c r="D275"/>
      <c r="E275"/>
      <c r="F275"/>
      <c r="G275"/>
      <c r="H275" s="1"/>
      <c r="I275"/>
      <c r="J275"/>
      <c r="K275"/>
      <c r="M275"/>
      <c r="N275"/>
      <c r="O275"/>
      <c r="P275"/>
      <c r="Q275"/>
      <c r="R275"/>
      <c r="S275"/>
      <c r="T275"/>
      <c r="U275"/>
      <c r="V275"/>
      <c r="W275"/>
      <c r="X275"/>
      <c r="Y275"/>
      <c r="Z275"/>
      <c r="AA275"/>
      <c r="AB275"/>
      <c r="AC275"/>
      <c r="AD275"/>
      <c r="AE275"/>
      <c r="AF275"/>
      <c r="AG275"/>
      <c r="AH275"/>
      <c r="AI275"/>
      <c r="AJ275"/>
      <c r="BB275"/>
    </row>
    <row r="276" spans="1:54" s="2" customFormat="1" x14ac:dyDescent="0.25">
      <c r="A276"/>
      <c r="B276"/>
      <c r="C276"/>
      <c r="D276"/>
      <c r="E276"/>
      <c r="F276"/>
      <c r="G276"/>
      <c r="H276" s="1"/>
      <c r="I276"/>
      <c r="J276"/>
      <c r="K276"/>
      <c r="M276"/>
      <c r="N276"/>
      <c r="O276"/>
      <c r="P276"/>
      <c r="Q276"/>
      <c r="R276"/>
      <c r="S276"/>
      <c r="T276"/>
      <c r="U276"/>
      <c r="V276"/>
      <c r="W276"/>
      <c r="X276"/>
      <c r="Y276"/>
      <c r="Z276"/>
      <c r="AA276"/>
      <c r="AB276"/>
      <c r="AC276"/>
      <c r="AD276"/>
      <c r="AE276"/>
      <c r="AF276"/>
      <c r="AG276"/>
      <c r="AH276"/>
      <c r="AI276"/>
      <c r="AJ276"/>
      <c r="BB276"/>
    </row>
    <row r="277" spans="1:54" s="2" customFormat="1" x14ac:dyDescent="0.25">
      <c r="A277"/>
      <c r="B277"/>
      <c r="C277"/>
      <c r="D277"/>
      <c r="E277"/>
      <c r="F277"/>
      <c r="G277"/>
      <c r="H277" s="1"/>
      <c r="I277"/>
      <c r="J277"/>
      <c r="K277"/>
      <c r="M277"/>
      <c r="N277"/>
      <c r="O277"/>
      <c r="P277"/>
      <c r="Q277"/>
      <c r="R277"/>
      <c r="S277"/>
      <c r="T277"/>
      <c r="U277"/>
      <c r="V277"/>
      <c r="W277"/>
      <c r="X277"/>
      <c r="Y277"/>
      <c r="Z277"/>
      <c r="AA277"/>
      <c r="AB277"/>
      <c r="AC277"/>
      <c r="AD277"/>
      <c r="AE277"/>
      <c r="AF277"/>
      <c r="AG277"/>
      <c r="AH277"/>
      <c r="AI277"/>
      <c r="AJ277"/>
      <c r="BB277"/>
    </row>
    <row r="278" spans="1:54" s="2" customFormat="1" x14ac:dyDescent="0.25">
      <c r="A278"/>
      <c r="B278"/>
      <c r="C278"/>
      <c r="D278"/>
      <c r="E278"/>
      <c r="F278"/>
      <c r="G278"/>
      <c r="H278" s="1"/>
      <c r="I278"/>
      <c r="J278"/>
      <c r="K278"/>
      <c r="M278"/>
      <c r="N278"/>
      <c r="O278"/>
      <c r="P278"/>
      <c r="Q278"/>
      <c r="R278"/>
      <c r="S278"/>
      <c r="T278"/>
      <c r="U278"/>
      <c r="V278"/>
      <c r="W278"/>
      <c r="X278"/>
      <c r="Y278"/>
      <c r="Z278"/>
      <c r="AA278"/>
      <c r="AB278"/>
      <c r="AC278"/>
      <c r="AD278"/>
      <c r="AE278"/>
      <c r="AF278"/>
      <c r="AG278"/>
      <c r="AH278"/>
      <c r="AI278"/>
      <c r="AJ278"/>
      <c r="BB278"/>
    </row>
    <row r="279" spans="1:54" s="2" customFormat="1" x14ac:dyDescent="0.25">
      <c r="A279"/>
      <c r="B279"/>
      <c r="C279"/>
      <c r="D279"/>
      <c r="E279"/>
      <c r="F279"/>
      <c r="G279"/>
      <c r="H279" s="1"/>
      <c r="I279"/>
      <c r="J279"/>
      <c r="K279"/>
      <c r="M279"/>
      <c r="N279"/>
      <c r="O279"/>
      <c r="P279"/>
      <c r="Q279"/>
      <c r="R279"/>
      <c r="S279"/>
      <c r="T279"/>
      <c r="U279"/>
      <c r="V279"/>
      <c r="W279"/>
      <c r="X279"/>
      <c r="Y279"/>
      <c r="Z279"/>
      <c r="AA279"/>
      <c r="AB279"/>
      <c r="AC279"/>
      <c r="AD279"/>
      <c r="AE279"/>
      <c r="AF279"/>
      <c r="AG279"/>
      <c r="AH279"/>
      <c r="AI279"/>
      <c r="AJ279"/>
      <c r="BB279"/>
    </row>
    <row r="280" spans="1:54" s="2" customFormat="1" x14ac:dyDescent="0.25">
      <c r="A280"/>
      <c r="B280"/>
      <c r="C280"/>
      <c r="D280"/>
      <c r="E280"/>
      <c r="F280"/>
      <c r="G280"/>
      <c r="H280" s="1"/>
      <c r="I280"/>
      <c r="J280"/>
      <c r="K280"/>
      <c r="M280"/>
      <c r="N280"/>
      <c r="O280"/>
      <c r="P280"/>
      <c r="Q280"/>
      <c r="R280"/>
      <c r="S280"/>
      <c r="T280"/>
      <c r="U280"/>
      <c r="V280"/>
      <c r="W280"/>
      <c r="X280"/>
      <c r="Y280"/>
      <c r="Z280"/>
      <c r="AA280"/>
      <c r="AB280"/>
      <c r="AC280"/>
      <c r="AD280"/>
      <c r="AE280"/>
      <c r="AF280"/>
      <c r="AG280"/>
      <c r="AH280"/>
      <c r="AI280"/>
      <c r="AJ280"/>
      <c r="BB280"/>
    </row>
    <row r="281" spans="1:54" s="2" customFormat="1" x14ac:dyDescent="0.25">
      <c r="A281"/>
      <c r="B281"/>
      <c r="C281"/>
      <c r="D281"/>
      <c r="E281"/>
      <c r="F281"/>
      <c r="G281"/>
      <c r="H281" s="1"/>
      <c r="I281"/>
      <c r="J281"/>
      <c r="K281"/>
      <c r="M281"/>
      <c r="N281"/>
      <c r="O281"/>
      <c r="P281"/>
      <c r="Q281"/>
      <c r="R281"/>
      <c r="S281"/>
      <c r="T281"/>
      <c r="U281"/>
      <c r="V281"/>
      <c r="W281"/>
      <c r="X281"/>
      <c r="Y281"/>
      <c r="Z281"/>
      <c r="AA281"/>
      <c r="AB281"/>
      <c r="AC281"/>
      <c r="AD281"/>
      <c r="AE281"/>
      <c r="AF281"/>
      <c r="AG281"/>
      <c r="AH281"/>
      <c r="AI281"/>
      <c r="AJ281"/>
      <c r="BB281"/>
    </row>
    <row r="282" spans="1:54" s="2" customFormat="1" x14ac:dyDescent="0.25">
      <c r="A282"/>
      <c r="B282"/>
      <c r="C282"/>
      <c r="D282"/>
      <c r="E282"/>
      <c r="F282"/>
      <c r="G282"/>
      <c r="H282" s="1"/>
      <c r="I282"/>
      <c r="J282"/>
      <c r="K282"/>
      <c r="M282"/>
      <c r="N282"/>
      <c r="O282"/>
      <c r="P282"/>
      <c r="Q282"/>
      <c r="R282"/>
      <c r="S282"/>
      <c r="T282"/>
      <c r="U282"/>
      <c r="V282"/>
      <c r="W282"/>
      <c r="X282"/>
      <c r="Y282"/>
      <c r="Z282"/>
      <c r="AA282"/>
      <c r="AB282"/>
      <c r="AC282"/>
      <c r="AD282"/>
      <c r="AE282"/>
      <c r="AF282"/>
      <c r="AG282"/>
      <c r="AH282"/>
      <c r="AI282"/>
      <c r="AJ282"/>
      <c r="BB282"/>
    </row>
    <row r="283" spans="1:54" s="2" customFormat="1" x14ac:dyDescent="0.25">
      <c r="A283"/>
      <c r="B283"/>
      <c r="C283"/>
      <c r="D283"/>
      <c r="E283"/>
      <c r="F283"/>
      <c r="G283"/>
      <c r="H283" s="1"/>
      <c r="I283"/>
      <c r="J283"/>
      <c r="K283"/>
      <c r="M283"/>
      <c r="N283"/>
      <c r="O283"/>
      <c r="P283"/>
      <c r="Q283"/>
      <c r="R283"/>
      <c r="S283"/>
      <c r="T283"/>
      <c r="U283"/>
      <c r="V283"/>
      <c r="W283"/>
      <c r="X283"/>
      <c r="Y283"/>
      <c r="Z283"/>
      <c r="AA283"/>
      <c r="AB283"/>
      <c r="AC283"/>
      <c r="AD283"/>
      <c r="AE283"/>
      <c r="AF283"/>
      <c r="AG283"/>
      <c r="AH283"/>
      <c r="AI283"/>
      <c r="AJ283"/>
      <c r="BB283"/>
    </row>
    <row r="284" spans="1:54" s="2" customFormat="1" x14ac:dyDescent="0.25">
      <c r="A284"/>
      <c r="B284"/>
      <c r="C284"/>
      <c r="D284"/>
      <c r="E284"/>
      <c r="F284"/>
      <c r="G284"/>
      <c r="H284" s="1"/>
      <c r="I284"/>
      <c r="J284"/>
      <c r="K284"/>
      <c r="M284"/>
      <c r="N284"/>
      <c r="O284"/>
      <c r="P284"/>
      <c r="Q284"/>
      <c r="R284"/>
      <c r="S284"/>
      <c r="T284"/>
      <c r="U284"/>
      <c r="V284"/>
      <c r="W284"/>
      <c r="X284"/>
      <c r="Y284"/>
      <c r="Z284"/>
      <c r="AA284"/>
      <c r="AB284"/>
      <c r="AC284"/>
      <c r="AD284"/>
      <c r="AE284"/>
      <c r="AF284"/>
      <c r="AG284"/>
      <c r="AH284"/>
      <c r="AI284"/>
      <c r="AJ284"/>
      <c r="BB284"/>
    </row>
    <row r="285" spans="1:54" s="2" customFormat="1" x14ac:dyDescent="0.25">
      <c r="A285"/>
      <c r="B285"/>
      <c r="C285"/>
      <c r="D285"/>
      <c r="E285"/>
      <c r="F285"/>
      <c r="G285"/>
      <c r="H285" s="1"/>
      <c r="I285"/>
      <c r="J285"/>
      <c r="K285"/>
      <c r="M285"/>
      <c r="N285"/>
      <c r="O285"/>
      <c r="P285"/>
      <c r="Q285"/>
      <c r="R285"/>
      <c r="S285"/>
      <c r="T285"/>
      <c r="U285"/>
      <c r="V285"/>
      <c r="W285"/>
      <c r="X285"/>
      <c r="Y285"/>
      <c r="Z285"/>
      <c r="AA285"/>
      <c r="AB285"/>
      <c r="AC285"/>
      <c r="AD285"/>
      <c r="AE285"/>
      <c r="AF285"/>
      <c r="AG285"/>
      <c r="AH285"/>
      <c r="AI285"/>
      <c r="AJ285"/>
      <c r="BB285"/>
    </row>
    <row r="286" spans="1:54" s="2" customFormat="1" x14ac:dyDescent="0.25">
      <c r="A286"/>
      <c r="B286"/>
      <c r="C286"/>
      <c r="D286"/>
      <c r="E286"/>
      <c r="F286"/>
      <c r="G286"/>
      <c r="H286" s="1"/>
      <c r="I286"/>
      <c r="J286"/>
      <c r="K286"/>
      <c r="M286"/>
      <c r="N286"/>
      <c r="O286"/>
      <c r="P286"/>
      <c r="Q286"/>
      <c r="R286"/>
      <c r="S286"/>
      <c r="T286"/>
      <c r="U286"/>
      <c r="V286"/>
      <c r="W286"/>
      <c r="X286"/>
      <c r="Y286"/>
      <c r="Z286"/>
      <c r="AA286"/>
      <c r="AB286"/>
      <c r="AC286"/>
      <c r="AD286"/>
      <c r="AE286"/>
      <c r="AF286"/>
      <c r="AG286"/>
      <c r="AH286"/>
      <c r="AI286"/>
      <c r="AJ286"/>
      <c r="BB286"/>
    </row>
    <row r="287" spans="1:54" s="2" customFormat="1" x14ac:dyDescent="0.25">
      <c r="A287"/>
      <c r="B287"/>
      <c r="C287"/>
      <c r="D287"/>
      <c r="E287"/>
      <c r="F287"/>
      <c r="G287"/>
      <c r="H287" s="1"/>
      <c r="I287"/>
      <c r="J287"/>
      <c r="K287"/>
      <c r="M287"/>
      <c r="N287"/>
      <c r="O287"/>
      <c r="P287"/>
      <c r="Q287"/>
      <c r="R287"/>
      <c r="S287"/>
      <c r="T287"/>
      <c r="U287"/>
      <c r="V287"/>
      <c r="W287"/>
      <c r="X287"/>
      <c r="Y287"/>
      <c r="Z287"/>
      <c r="AA287"/>
      <c r="AB287"/>
      <c r="AC287"/>
      <c r="AD287"/>
      <c r="AE287"/>
      <c r="AF287"/>
      <c r="AG287"/>
      <c r="AH287"/>
      <c r="AI287"/>
      <c r="AJ287"/>
      <c r="BB287"/>
    </row>
    <row r="288" spans="1:54" s="2" customFormat="1" x14ac:dyDescent="0.25">
      <c r="A288"/>
      <c r="B288"/>
      <c r="C288"/>
      <c r="D288"/>
      <c r="E288"/>
      <c r="F288"/>
      <c r="G288"/>
      <c r="H288" s="1"/>
      <c r="I288"/>
      <c r="J288"/>
      <c r="K288"/>
      <c r="M288"/>
      <c r="N288"/>
      <c r="O288"/>
      <c r="P288"/>
      <c r="Q288"/>
      <c r="R288"/>
      <c r="S288"/>
      <c r="T288"/>
      <c r="U288"/>
      <c r="V288"/>
      <c r="W288"/>
      <c r="X288"/>
      <c r="Y288"/>
      <c r="Z288"/>
      <c r="AA288"/>
      <c r="AB288"/>
      <c r="AC288"/>
      <c r="AD288"/>
      <c r="AE288"/>
      <c r="AF288"/>
      <c r="AG288"/>
      <c r="AH288"/>
      <c r="AI288"/>
      <c r="AJ288"/>
      <c r="BB288"/>
    </row>
    <row r="289" spans="1:54" s="2" customFormat="1" x14ac:dyDescent="0.25">
      <c r="A289"/>
      <c r="B289"/>
      <c r="C289"/>
      <c r="D289"/>
      <c r="E289"/>
      <c r="F289"/>
      <c r="G289"/>
      <c r="H289" s="1"/>
      <c r="I289"/>
      <c r="J289"/>
      <c r="K289"/>
      <c r="M289"/>
      <c r="N289"/>
      <c r="O289"/>
      <c r="P289"/>
      <c r="Q289"/>
      <c r="R289"/>
      <c r="S289"/>
      <c r="T289"/>
      <c r="U289"/>
      <c r="V289"/>
      <c r="W289"/>
      <c r="X289"/>
      <c r="Y289"/>
      <c r="Z289"/>
      <c r="AA289"/>
      <c r="AB289"/>
      <c r="AC289"/>
      <c r="AD289"/>
      <c r="AE289"/>
      <c r="AF289"/>
      <c r="AG289"/>
      <c r="AH289"/>
      <c r="AI289"/>
      <c r="AJ289"/>
      <c r="BB289"/>
    </row>
    <row r="290" spans="1:54" s="2" customFormat="1" x14ac:dyDescent="0.25">
      <c r="A290"/>
      <c r="B290"/>
      <c r="C290"/>
      <c r="D290"/>
      <c r="E290"/>
      <c r="F290"/>
      <c r="G290"/>
      <c r="H290" s="1"/>
      <c r="I290"/>
      <c r="J290"/>
      <c r="K290"/>
      <c r="M290"/>
      <c r="N290"/>
      <c r="O290"/>
      <c r="P290"/>
      <c r="Q290"/>
      <c r="R290"/>
      <c r="S290"/>
      <c r="T290"/>
      <c r="U290"/>
      <c r="V290"/>
      <c r="W290"/>
      <c r="X290"/>
      <c r="Y290"/>
      <c r="Z290"/>
      <c r="AA290"/>
      <c r="AB290"/>
      <c r="AC290"/>
      <c r="AD290"/>
      <c r="AE290"/>
      <c r="AF290"/>
      <c r="AG290"/>
      <c r="AH290"/>
      <c r="AI290"/>
      <c r="AJ290"/>
      <c r="BB290"/>
    </row>
    <row r="291" spans="1:54" s="2" customFormat="1" x14ac:dyDescent="0.25">
      <c r="A291"/>
      <c r="B291"/>
      <c r="C291"/>
      <c r="D291"/>
      <c r="E291"/>
      <c r="F291"/>
      <c r="G291"/>
      <c r="H291" s="1"/>
      <c r="I291"/>
      <c r="J291"/>
      <c r="K291"/>
      <c r="M291"/>
      <c r="N291"/>
      <c r="O291"/>
      <c r="P291"/>
      <c r="Q291"/>
      <c r="R291"/>
      <c r="S291"/>
      <c r="T291"/>
      <c r="U291"/>
      <c r="V291"/>
      <c r="W291"/>
      <c r="X291"/>
      <c r="Y291"/>
      <c r="Z291"/>
      <c r="AA291"/>
      <c r="AB291"/>
      <c r="AC291"/>
      <c r="AD291"/>
      <c r="AE291"/>
      <c r="AF291"/>
      <c r="AG291"/>
      <c r="AH291"/>
      <c r="AI291"/>
      <c r="AJ291"/>
      <c r="BB291"/>
    </row>
    <row r="292" spans="1:54" s="2" customFormat="1" x14ac:dyDescent="0.25">
      <c r="A292"/>
      <c r="B292"/>
      <c r="C292"/>
      <c r="D292"/>
      <c r="E292"/>
      <c r="F292"/>
      <c r="G292"/>
      <c r="H292" s="1"/>
      <c r="I292"/>
      <c r="J292"/>
      <c r="K292"/>
      <c r="M292"/>
      <c r="N292"/>
      <c r="O292"/>
      <c r="P292"/>
      <c r="Q292"/>
      <c r="R292"/>
      <c r="S292"/>
      <c r="T292"/>
      <c r="U292"/>
      <c r="V292"/>
      <c r="W292"/>
      <c r="X292"/>
      <c r="Y292"/>
      <c r="Z292"/>
      <c r="AA292"/>
      <c r="AB292"/>
      <c r="AC292"/>
      <c r="AD292"/>
      <c r="AE292"/>
      <c r="AF292"/>
      <c r="AG292"/>
      <c r="AH292"/>
      <c r="AI292"/>
      <c r="AJ292"/>
      <c r="BB292"/>
    </row>
    <row r="293" spans="1:54" s="2" customFormat="1" x14ac:dyDescent="0.25">
      <c r="A293"/>
      <c r="B293"/>
      <c r="C293"/>
      <c r="D293"/>
      <c r="E293"/>
      <c r="F293"/>
      <c r="G293"/>
      <c r="H293" s="1"/>
      <c r="I293"/>
      <c r="J293"/>
      <c r="K293"/>
      <c r="M293"/>
      <c r="N293"/>
      <c r="O293"/>
      <c r="P293"/>
      <c r="Q293"/>
      <c r="R293"/>
      <c r="S293"/>
      <c r="T293"/>
      <c r="U293"/>
      <c r="V293"/>
      <c r="W293"/>
      <c r="X293"/>
      <c r="Y293"/>
      <c r="Z293"/>
      <c r="AA293"/>
      <c r="AB293"/>
      <c r="AC293"/>
      <c r="AD293"/>
      <c r="AE293"/>
      <c r="AF293"/>
      <c r="AG293"/>
      <c r="AH293"/>
      <c r="AI293"/>
      <c r="AJ293"/>
      <c r="BB293"/>
    </row>
    <row r="294" spans="1:54" s="2" customFormat="1" x14ac:dyDescent="0.25">
      <c r="A294"/>
      <c r="B294"/>
      <c r="C294"/>
      <c r="D294"/>
      <c r="E294"/>
      <c r="F294"/>
      <c r="G294"/>
      <c r="H294" s="1"/>
      <c r="I294"/>
      <c r="J294"/>
      <c r="K294"/>
      <c r="M294"/>
      <c r="N294"/>
      <c r="O294"/>
      <c r="P294"/>
      <c r="Q294"/>
      <c r="R294"/>
      <c r="S294"/>
      <c r="T294"/>
      <c r="U294"/>
      <c r="V294"/>
      <c r="W294"/>
      <c r="X294"/>
      <c r="Y294"/>
      <c r="Z294"/>
      <c r="AA294"/>
      <c r="AB294"/>
      <c r="AC294"/>
      <c r="AD294"/>
      <c r="AE294"/>
      <c r="AF294"/>
      <c r="AG294"/>
      <c r="AH294"/>
      <c r="AI294"/>
      <c r="AJ294"/>
      <c r="BB294"/>
    </row>
    <row r="295" spans="1:54" s="2" customFormat="1" x14ac:dyDescent="0.25">
      <c r="A295"/>
      <c r="B295"/>
      <c r="C295"/>
      <c r="D295"/>
      <c r="E295"/>
      <c r="F295"/>
      <c r="G295"/>
      <c r="H295" s="1"/>
      <c r="I295"/>
      <c r="J295"/>
      <c r="K295"/>
      <c r="M295"/>
      <c r="N295"/>
      <c r="O295"/>
      <c r="P295"/>
      <c r="Q295"/>
      <c r="R295"/>
      <c r="S295"/>
      <c r="T295"/>
      <c r="U295"/>
      <c r="V295"/>
      <c r="W295"/>
      <c r="X295"/>
      <c r="Y295"/>
      <c r="Z295"/>
      <c r="AA295"/>
      <c r="AB295"/>
      <c r="AC295"/>
      <c r="AD295"/>
      <c r="AE295"/>
      <c r="AF295"/>
      <c r="AG295"/>
      <c r="AH295"/>
      <c r="AI295"/>
      <c r="AJ295"/>
      <c r="BB295"/>
    </row>
    <row r="296" spans="1:54" s="2" customFormat="1" x14ac:dyDescent="0.25">
      <c r="A296"/>
      <c r="B296"/>
      <c r="C296"/>
      <c r="D296"/>
      <c r="E296"/>
      <c r="F296"/>
      <c r="G296"/>
      <c r="H296" s="1"/>
      <c r="I296"/>
      <c r="J296"/>
      <c r="K296"/>
      <c r="M296"/>
      <c r="N296"/>
      <c r="O296"/>
      <c r="P296"/>
      <c r="Q296"/>
      <c r="R296"/>
      <c r="S296"/>
      <c r="T296"/>
      <c r="U296"/>
      <c r="V296"/>
      <c r="W296"/>
      <c r="X296"/>
      <c r="Y296"/>
      <c r="Z296"/>
      <c r="AA296"/>
      <c r="AB296"/>
      <c r="AC296"/>
      <c r="AD296"/>
      <c r="AE296"/>
      <c r="AF296"/>
      <c r="AG296"/>
      <c r="AH296"/>
      <c r="AI296"/>
      <c r="AJ296"/>
      <c r="BB296"/>
    </row>
    <row r="297" spans="1:54" s="2" customFormat="1" x14ac:dyDescent="0.25">
      <c r="A297"/>
      <c r="B297"/>
      <c r="C297"/>
      <c r="D297"/>
      <c r="E297"/>
      <c r="F297"/>
      <c r="G297"/>
      <c r="H297" s="1"/>
      <c r="I297"/>
      <c r="J297"/>
      <c r="K297"/>
      <c r="M297"/>
      <c r="N297"/>
      <c r="O297"/>
      <c r="P297"/>
      <c r="Q297"/>
      <c r="R297"/>
      <c r="S297"/>
      <c r="T297"/>
      <c r="U297"/>
      <c r="V297"/>
      <c r="W297"/>
      <c r="X297"/>
      <c r="Y297"/>
      <c r="Z297"/>
      <c r="AA297"/>
      <c r="AB297"/>
      <c r="AC297"/>
      <c r="AD297"/>
      <c r="AE297"/>
      <c r="AF297"/>
      <c r="AG297"/>
      <c r="AH297"/>
      <c r="AI297"/>
      <c r="AJ297"/>
      <c r="BB297"/>
    </row>
    <row r="298" spans="1:54" s="2" customFormat="1" x14ac:dyDescent="0.25">
      <c r="A298"/>
      <c r="B298"/>
      <c r="C298"/>
      <c r="D298"/>
      <c r="E298"/>
      <c r="F298"/>
      <c r="G298"/>
      <c r="H298" s="1"/>
      <c r="I298"/>
      <c r="J298"/>
      <c r="K298"/>
      <c r="M298"/>
      <c r="N298"/>
      <c r="O298"/>
      <c r="P298"/>
      <c r="Q298"/>
      <c r="R298"/>
      <c r="S298"/>
      <c r="T298"/>
      <c r="U298"/>
      <c r="V298"/>
      <c r="W298"/>
      <c r="X298"/>
      <c r="Y298"/>
      <c r="Z298"/>
      <c r="AA298"/>
      <c r="AB298"/>
      <c r="AC298"/>
      <c r="AD298"/>
      <c r="AE298"/>
      <c r="AF298"/>
      <c r="AG298"/>
      <c r="AH298"/>
      <c r="AI298"/>
      <c r="AJ298"/>
      <c r="BB298"/>
    </row>
    <row r="299" spans="1:54" s="2" customFormat="1" x14ac:dyDescent="0.25">
      <c r="A299"/>
      <c r="B299"/>
      <c r="C299"/>
      <c r="D299"/>
      <c r="E299"/>
      <c r="F299"/>
      <c r="G299"/>
      <c r="H299" s="1"/>
      <c r="I299"/>
      <c r="J299"/>
      <c r="K299"/>
      <c r="M299"/>
      <c r="N299"/>
      <c r="O299"/>
      <c r="P299"/>
      <c r="Q299"/>
      <c r="R299"/>
      <c r="S299"/>
      <c r="T299"/>
      <c r="U299"/>
      <c r="V299"/>
      <c r="W299"/>
      <c r="X299"/>
      <c r="Y299"/>
      <c r="Z299"/>
      <c r="AA299"/>
      <c r="AB299"/>
      <c r="AC299"/>
      <c r="AD299"/>
      <c r="AE299"/>
      <c r="AF299"/>
      <c r="AG299"/>
      <c r="AH299"/>
      <c r="AI299"/>
      <c r="AJ299"/>
      <c r="BB299"/>
    </row>
    <row r="300" spans="1:54" s="2" customFormat="1" x14ac:dyDescent="0.25">
      <c r="A300"/>
      <c r="B300"/>
      <c r="C300"/>
      <c r="D300"/>
      <c r="E300"/>
      <c r="F300"/>
      <c r="G300"/>
      <c r="H300" s="1"/>
      <c r="I300"/>
      <c r="J300"/>
      <c r="K300"/>
      <c r="M300"/>
      <c r="N300"/>
      <c r="O300"/>
      <c r="P300"/>
      <c r="Q300"/>
      <c r="R300"/>
      <c r="S300"/>
      <c r="T300"/>
      <c r="U300"/>
      <c r="V300"/>
      <c r="W300"/>
      <c r="X300"/>
      <c r="Y300"/>
      <c r="Z300"/>
      <c r="AA300"/>
      <c r="AB300"/>
      <c r="AC300"/>
      <c r="AD300"/>
      <c r="AE300"/>
      <c r="AF300"/>
      <c r="AG300"/>
      <c r="AH300"/>
      <c r="AI300"/>
      <c r="AJ300"/>
      <c r="BB300"/>
    </row>
    <row r="301" spans="1:54" s="2" customFormat="1" x14ac:dyDescent="0.25">
      <c r="A301"/>
      <c r="B301"/>
      <c r="C301"/>
      <c r="D301"/>
      <c r="E301"/>
      <c r="F301"/>
      <c r="G301"/>
      <c r="H301" s="1"/>
      <c r="I301"/>
      <c r="J301"/>
      <c r="K301"/>
      <c r="M301"/>
      <c r="N301"/>
      <c r="O301"/>
      <c r="P301"/>
      <c r="Q301"/>
      <c r="R301"/>
      <c r="S301"/>
      <c r="T301"/>
      <c r="U301"/>
      <c r="V301"/>
      <c r="W301"/>
      <c r="X301"/>
      <c r="Y301"/>
      <c r="Z301"/>
      <c r="AA301"/>
      <c r="AB301"/>
      <c r="AC301"/>
      <c r="AD301"/>
      <c r="AE301"/>
      <c r="AF301"/>
      <c r="AG301"/>
      <c r="AH301"/>
      <c r="AI301"/>
      <c r="AJ301"/>
      <c r="BB301"/>
    </row>
    <row r="302" spans="1:54" s="2" customFormat="1" x14ac:dyDescent="0.25">
      <c r="A302"/>
      <c r="B302"/>
      <c r="C302"/>
      <c r="D302"/>
      <c r="E302"/>
      <c r="F302"/>
      <c r="G302"/>
      <c r="H302" s="1"/>
      <c r="I302"/>
      <c r="J302"/>
      <c r="K302"/>
      <c r="M302"/>
      <c r="N302"/>
      <c r="O302"/>
      <c r="P302"/>
      <c r="Q302"/>
      <c r="R302"/>
      <c r="S302"/>
      <c r="T302"/>
      <c r="U302"/>
      <c r="V302"/>
      <c r="W302"/>
      <c r="X302"/>
      <c r="Y302"/>
      <c r="Z302"/>
      <c r="AA302"/>
      <c r="AB302"/>
      <c r="AC302"/>
      <c r="AD302"/>
      <c r="AE302"/>
      <c r="AF302"/>
      <c r="AG302"/>
      <c r="AH302"/>
      <c r="AI302"/>
      <c r="AJ302"/>
      <c r="BB302"/>
    </row>
    <row r="303" spans="1:54" s="2" customFormat="1" x14ac:dyDescent="0.25">
      <c r="A303"/>
      <c r="B303"/>
      <c r="C303"/>
      <c r="D303"/>
      <c r="E303"/>
      <c r="F303"/>
      <c r="G303"/>
      <c r="H303" s="1"/>
      <c r="I303"/>
      <c r="J303"/>
      <c r="K303"/>
      <c r="M303"/>
      <c r="N303"/>
      <c r="O303"/>
      <c r="P303"/>
      <c r="Q303"/>
      <c r="R303"/>
      <c r="S303"/>
      <c r="T303"/>
      <c r="U303"/>
      <c r="V303"/>
      <c r="W303"/>
      <c r="X303"/>
      <c r="Y303"/>
      <c r="Z303"/>
      <c r="AA303"/>
      <c r="AB303"/>
      <c r="AC303"/>
      <c r="AD303"/>
      <c r="AE303"/>
      <c r="AF303"/>
      <c r="AG303"/>
      <c r="AH303"/>
      <c r="AI303"/>
      <c r="AJ303"/>
      <c r="BB303"/>
    </row>
    <row r="304" spans="1:54" s="2" customFormat="1" x14ac:dyDescent="0.25">
      <c r="A304"/>
      <c r="B304"/>
      <c r="C304"/>
      <c r="D304"/>
      <c r="E304"/>
      <c r="F304"/>
      <c r="G304"/>
      <c r="H304" s="1"/>
      <c r="I304"/>
      <c r="J304"/>
      <c r="K304"/>
      <c r="M304"/>
      <c r="N304"/>
      <c r="O304"/>
      <c r="P304"/>
      <c r="Q304"/>
      <c r="R304"/>
      <c r="S304"/>
      <c r="T304"/>
      <c r="U304"/>
      <c r="V304"/>
      <c r="W304"/>
      <c r="X304"/>
      <c r="Y304"/>
      <c r="Z304"/>
      <c r="AA304"/>
      <c r="AB304"/>
      <c r="AC304"/>
      <c r="AD304"/>
      <c r="AE304"/>
      <c r="AF304"/>
      <c r="AG304"/>
      <c r="AH304"/>
      <c r="AI304"/>
      <c r="AJ304"/>
      <c r="BB304"/>
    </row>
    <row r="305" spans="1:54" s="2" customFormat="1" x14ac:dyDescent="0.25">
      <c r="A305"/>
      <c r="B305"/>
      <c r="C305"/>
      <c r="D305"/>
      <c r="E305"/>
      <c r="F305"/>
      <c r="G305"/>
      <c r="H305" s="1"/>
      <c r="I305"/>
      <c r="J305"/>
      <c r="K305"/>
      <c r="M305"/>
      <c r="N305"/>
      <c r="O305"/>
      <c r="P305"/>
      <c r="Q305"/>
      <c r="R305"/>
      <c r="S305"/>
      <c r="T305"/>
      <c r="U305"/>
      <c r="V305"/>
      <c r="W305"/>
      <c r="X305"/>
      <c r="Y305"/>
      <c r="Z305"/>
      <c r="AA305"/>
      <c r="AB305"/>
      <c r="AC305"/>
      <c r="AD305"/>
      <c r="AE305"/>
      <c r="AF305"/>
      <c r="AG305"/>
      <c r="AH305"/>
      <c r="AI305"/>
      <c r="AJ305"/>
      <c r="BB305"/>
    </row>
    <row r="306" spans="1:54" s="2" customFormat="1" x14ac:dyDescent="0.25">
      <c r="A306"/>
      <c r="B306"/>
      <c r="C306"/>
      <c r="D306"/>
      <c r="E306"/>
      <c r="F306"/>
      <c r="G306"/>
      <c r="H306" s="1"/>
      <c r="I306"/>
      <c r="J306"/>
      <c r="K306"/>
      <c r="M306"/>
      <c r="N306"/>
      <c r="O306"/>
      <c r="P306"/>
      <c r="Q306"/>
      <c r="R306"/>
      <c r="S306"/>
      <c r="T306"/>
      <c r="U306"/>
      <c r="V306"/>
      <c r="W306"/>
      <c r="X306"/>
      <c r="Y306"/>
      <c r="Z306"/>
      <c r="AA306"/>
      <c r="AB306"/>
      <c r="AC306"/>
      <c r="AD306"/>
      <c r="AE306"/>
      <c r="AF306"/>
      <c r="AG306"/>
      <c r="AH306"/>
      <c r="AI306"/>
      <c r="AJ306"/>
      <c r="BB306"/>
    </row>
    <row r="307" spans="1:54" s="2" customFormat="1" x14ac:dyDescent="0.25">
      <c r="A307"/>
      <c r="B307"/>
      <c r="C307"/>
      <c r="D307"/>
      <c r="E307"/>
      <c r="F307"/>
      <c r="G307"/>
      <c r="H307" s="1"/>
      <c r="I307"/>
      <c r="J307"/>
      <c r="K307"/>
      <c r="M307"/>
      <c r="N307"/>
      <c r="O307"/>
      <c r="P307"/>
      <c r="Q307"/>
      <c r="R307"/>
      <c r="S307"/>
      <c r="T307"/>
      <c r="U307"/>
      <c r="V307"/>
      <c r="W307"/>
      <c r="X307"/>
      <c r="Y307"/>
      <c r="Z307"/>
      <c r="AA307"/>
      <c r="AB307"/>
      <c r="AC307"/>
      <c r="AD307"/>
      <c r="AE307"/>
      <c r="AF307"/>
      <c r="AG307"/>
      <c r="AH307"/>
      <c r="AI307"/>
      <c r="AJ307"/>
      <c r="BB307"/>
    </row>
    <row r="308" spans="1:54" s="2" customFormat="1" x14ac:dyDescent="0.25">
      <c r="A308"/>
      <c r="B308"/>
      <c r="C308"/>
      <c r="D308"/>
      <c r="E308"/>
      <c r="F308"/>
      <c r="G308"/>
      <c r="H308" s="1"/>
      <c r="I308"/>
      <c r="J308"/>
      <c r="K308"/>
      <c r="M308"/>
      <c r="N308"/>
      <c r="O308"/>
      <c r="P308"/>
      <c r="Q308"/>
      <c r="R308"/>
      <c r="S308"/>
      <c r="T308"/>
      <c r="U308"/>
      <c r="V308"/>
      <c r="W308"/>
      <c r="X308"/>
      <c r="Y308"/>
      <c r="Z308"/>
      <c r="AA308"/>
      <c r="AB308"/>
      <c r="AC308"/>
      <c r="AD308"/>
      <c r="AE308"/>
      <c r="AF308"/>
      <c r="AG308"/>
      <c r="AH308"/>
      <c r="AI308"/>
      <c r="AJ308"/>
      <c r="BB308"/>
    </row>
    <row r="309" spans="1:54" s="2" customFormat="1" x14ac:dyDescent="0.25">
      <c r="A309"/>
      <c r="B309"/>
      <c r="C309"/>
      <c r="D309"/>
      <c r="E309"/>
      <c r="F309"/>
      <c r="G309"/>
      <c r="H309" s="1"/>
      <c r="I309"/>
      <c r="J309"/>
      <c r="K309"/>
      <c r="M309"/>
      <c r="N309"/>
      <c r="O309"/>
      <c r="P309"/>
      <c r="Q309"/>
      <c r="R309"/>
      <c r="S309"/>
      <c r="T309"/>
      <c r="U309"/>
      <c r="V309"/>
      <c r="W309"/>
      <c r="X309"/>
      <c r="Y309"/>
      <c r="Z309"/>
      <c r="AA309"/>
      <c r="AB309"/>
      <c r="AC309"/>
      <c r="AD309"/>
      <c r="AE309"/>
      <c r="AF309"/>
      <c r="AG309"/>
      <c r="AH309"/>
      <c r="AI309"/>
      <c r="AJ309"/>
      <c r="BB309"/>
    </row>
    <row r="310" spans="1:54" s="2" customFormat="1" x14ac:dyDescent="0.25">
      <c r="A310"/>
      <c r="B310"/>
      <c r="C310"/>
      <c r="D310"/>
      <c r="E310"/>
      <c r="F310"/>
      <c r="G310"/>
      <c r="H310" s="1"/>
      <c r="I310"/>
      <c r="J310"/>
      <c r="K310"/>
      <c r="M310"/>
      <c r="N310"/>
      <c r="O310"/>
      <c r="P310"/>
      <c r="Q310"/>
      <c r="R310"/>
      <c r="S310"/>
      <c r="T310"/>
      <c r="U310"/>
      <c r="V310"/>
      <c r="W310"/>
      <c r="X310"/>
      <c r="Y310"/>
      <c r="Z310"/>
      <c r="AA310"/>
      <c r="AB310"/>
      <c r="AC310"/>
      <c r="AD310"/>
      <c r="AE310"/>
      <c r="AF310"/>
      <c r="AG310"/>
      <c r="AH310"/>
      <c r="AI310"/>
      <c r="AJ310"/>
      <c r="BB310"/>
    </row>
    <row r="311" spans="1:54" s="2" customFormat="1" x14ac:dyDescent="0.25">
      <c r="A311"/>
      <c r="B311"/>
      <c r="C311"/>
      <c r="D311"/>
      <c r="E311"/>
      <c r="F311"/>
      <c r="G311"/>
      <c r="H311" s="1"/>
      <c r="I311"/>
      <c r="J311"/>
      <c r="K311"/>
      <c r="M311"/>
      <c r="N311"/>
      <c r="O311"/>
      <c r="P311"/>
      <c r="Q311"/>
      <c r="R311"/>
      <c r="S311"/>
      <c r="T311"/>
      <c r="U311"/>
      <c r="V311"/>
      <c r="W311"/>
      <c r="X311"/>
      <c r="Y311"/>
      <c r="Z311"/>
      <c r="AA311"/>
      <c r="AB311"/>
      <c r="AC311"/>
      <c r="AD311"/>
      <c r="AE311"/>
      <c r="AF311"/>
      <c r="AG311"/>
      <c r="AH311"/>
      <c r="AI311"/>
      <c r="AJ311"/>
      <c r="BB311"/>
    </row>
    <row r="312" spans="1:54" s="2" customFormat="1" x14ac:dyDescent="0.25">
      <c r="A312"/>
      <c r="B312"/>
      <c r="C312"/>
      <c r="D312"/>
      <c r="E312"/>
      <c r="F312"/>
      <c r="G312"/>
      <c r="H312" s="1"/>
      <c r="I312"/>
      <c r="J312"/>
      <c r="K312"/>
      <c r="M312"/>
      <c r="N312"/>
      <c r="O312"/>
      <c r="P312"/>
      <c r="Q312"/>
      <c r="R312"/>
      <c r="S312"/>
      <c r="T312"/>
      <c r="U312"/>
      <c r="V312"/>
      <c r="W312"/>
      <c r="X312"/>
      <c r="Y312"/>
      <c r="Z312"/>
      <c r="AA312"/>
      <c r="AB312"/>
      <c r="AC312"/>
      <c r="AD312"/>
      <c r="AE312"/>
      <c r="AF312"/>
      <c r="AG312"/>
      <c r="AH312"/>
      <c r="AI312"/>
      <c r="AJ312"/>
      <c r="BB312"/>
    </row>
    <row r="313" spans="1:54" s="2" customFormat="1" x14ac:dyDescent="0.25">
      <c r="A313"/>
      <c r="B313"/>
      <c r="C313"/>
      <c r="D313"/>
      <c r="E313"/>
      <c r="F313"/>
      <c r="G313"/>
      <c r="H313" s="1"/>
      <c r="I313"/>
      <c r="J313"/>
      <c r="K313"/>
      <c r="M313"/>
      <c r="N313"/>
      <c r="O313"/>
      <c r="P313"/>
      <c r="Q313"/>
      <c r="R313"/>
      <c r="S313"/>
      <c r="T313"/>
      <c r="U313"/>
      <c r="V313"/>
      <c r="W313"/>
      <c r="X313"/>
      <c r="Y313"/>
      <c r="Z313"/>
      <c r="AA313"/>
      <c r="AB313"/>
      <c r="AC313"/>
      <c r="AD313"/>
      <c r="AE313"/>
      <c r="AF313"/>
      <c r="AG313"/>
      <c r="AH313"/>
      <c r="AI313"/>
      <c r="AJ313"/>
      <c r="BB313"/>
    </row>
    <row r="314" spans="1:54" s="2" customFormat="1" x14ac:dyDescent="0.25">
      <c r="A314"/>
      <c r="B314"/>
      <c r="C314"/>
      <c r="D314"/>
      <c r="E314"/>
      <c r="F314"/>
      <c r="G314"/>
      <c r="H314" s="1"/>
      <c r="I314"/>
      <c r="J314"/>
      <c r="K314"/>
      <c r="M314"/>
      <c r="N314"/>
      <c r="O314"/>
      <c r="P314"/>
      <c r="Q314"/>
      <c r="R314"/>
      <c r="S314"/>
      <c r="T314"/>
      <c r="U314"/>
      <c r="V314"/>
      <c r="W314"/>
      <c r="X314"/>
      <c r="Y314"/>
      <c r="Z314"/>
      <c r="AA314"/>
      <c r="AB314"/>
      <c r="AC314"/>
      <c r="AD314"/>
      <c r="AE314"/>
      <c r="AF314"/>
      <c r="AG314"/>
      <c r="AH314"/>
      <c r="AI314"/>
      <c r="AJ314"/>
      <c r="BB314"/>
    </row>
    <row r="315" spans="1:54" s="2" customFormat="1" x14ac:dyDescent="0.25">
      <c r="A315"/>
      <c r="B315"/>
      <c r="C315"/>
      <c r="D315"/>
      <c r="E315"/>
      <c r="F315"/>
      <c r="G315"/>
      <c r="H315" s="1"/>
      <c r="I315"/>
      <c r="J315"/>
      <c r="K315"/>
      <c r="M315"/>
      <c r="N315"/>
      <c r="O315"/>
      <c r="P315"/>
      <c r="Q315"/>
      <c r="R315"/>
      <c r="S315"/>
      <c r="T315"/>
      <c r="U315"/>
      <c r="V315"/>
      <c r="W315"/>
      <c r="X315"/>
      <c r="Y315"/>
      <c r="Z315"/>
      <c r="AA315"/>
      <c r="AB315"/>
      <c r="AC315"/>
      <c r="AD315"/>
      <c r="AE315"/>
      <c r="AF315"/>
      <c r="AG315"/>
      <c r="AH315"/>
      <c r="AI315"/>
      <c r="AJ315"/>
      <c r="BB315"/>
    </row>
    <row r="316" spans="1:54" s="2" customFormat="1" x14ac:dyDescent="0.25">
      <c r="A316"/>
      <c r="B316"/>
      <c r="C316"/>
      <c r="D316"/>
      <c r="E316"/>
      <c r="F316"/>
      <c r="G316"/>
      <c r="H316" s="1"/>
      <c r="I316"/>
      <c r="J316"/>
      <c r="K316"/>
      <c r="M316"/>
      <c r="N316"/>
      <c r="O316"/>
      <c r="P316"/>
      <c r="Q316"/>
      <c r="R316"/>
      <c r="S316"/>
      <c r="T316"/>
      <c r="U316"/>
      <c r="V316"/>
      <c r="W316"/>
      <c r="X316"/>
      <c r="Y316"/>
      <c r="Z316"/>
      <c r="AA316"/>
      <c r="AB316"/>
      <c r="AC316"/>
      <c r="AD316"/>
      <c r="AE316"/>
      <c r="AF316"/>
      <c r="AG316"/>
      <c r="AH316"/>
      <c r="AI316"/>
      <c r="AJ316"/>
      <c r="BB316"/>
    </row>
    <row r="317" spans="1:54" s="2" customFormat="1" x14ac:dyDescent="0.25">
      <c r="A317"/>
      <c r="B317"/>
      <c r="C317"/>
      <c r="D317"/>
      <c r="E317"/>
      <c r="F317"/>
      <c r="G317"/>
      <c r="H317" s="1"/>
      <c r="I317"/>
      <c r="J317"/>
      <c r="K317"/>
      <c r="M317"/>
      <c r="N317"/>
      <c r="O317"/>
      <c r="P317"/>
      <c r="Q317"/>
      <c r="R317"/>
      <c r="S317"/>
      <c r="T317"/>
      <c r="U317"/>
      <c r="V317"/>
      <c r="W317"/>
      <c r="X317"/>
      <c r="Y317"/>
      <c r="Z317"/>
      <c r="AA317"/>
      <c r="AB317"/>
      <c r="AC317"/>
      <c r="AD317"/>
      <c r="AE317"/>
      <c r="AF317"/>
      <c r="AG317"/>
      <c r="AH317"/>
      <c r="AI317"/>
      <c r="AJ317"/>
      <c r="BB317"/>
    </row>
    <row r="318" spans="1:54" s="2" customFormat="1" x14ac:dyDescent="0.25">
      <c r="A318"/>
      <c r="B318"/>
      <c r="C318"/>
      <c r="D318"/>
      <c r="E318"/>
      <c r="F318"/>
      <c r="G318"/>
      <c r="H318" s="1"/>
      <c r="I318"/>
      <c r="J318"/>
      <c r="K318"/>
      <c r="M318"/>
      <c r="N318"/>
      <c r="O318"/>
      <c r="P318"/>
      <c r="Q318"/>
      <c r="R318"/>
      <c r="S318"/>
      <c r="T318"/>
      <c r="U318"/>
      <c r="V318"/>
      <c r="W318"/>
      <c r="X318"/>
      <c r="Y318"/>
      <c r="Z318"/>
      <c r="AA318"/>
      <c r="AB318"/>
      <c r="AC318"/>
      <c r="AD318"/>
      <c r="AE318"/>
      <c r="AF318"/>
      <c r="AG318"/>
      <c r="AH318"/>
      <c r="AI318"/>
      <c r="AJ318"/>
      <c r="BB318"/>
    </row>
    <row r="319" spans="1:54" s="2" customFormat="1" x14ac:dyDescent="0.25">
      <c r="A319"/>
      <c r="B319"/>
      <c r="C319"/>
      <c r="D319"/>
      <c r="E319"/>
      <c r="F319"/>
      <c r="G319"/>
      <c r="H319" s="1"/>
      <c r="I319"/>
      <c r="J319"/>
      <c r="K319"/>
      <c r="M319"/>
      <c r="N319"/>
      <c r="O319"/>
      <c r="P319"/>
      <c r="Q319"/>
      <c r="R319"/>
      <c r="S319"/>
      <c r="T319"/>
      <c r="U319"/>
      <c r="V319"/>
      <c r="W319"/>
      <c r="X319"/>
      <c r="Y319"/>
      <c r="Z319"/>
      <c r="AA319"/>
      <c r="AB319"/>
      <c r="AC319"/>
      <c r="AD319"/>
      <c r="AE319"/>
      <c r="AF319"/>
      <c r="AG319"/>
      <c r="AH319"/>
      <c r="AI319"/>
      <c r="AJ319"/>
      <c r="BB319"/>
    </row>
    <row r="320" spans="1:54" s="2" customFormat="1" x14ac:dyDescent="0.25">
      <c r="A320"/>
      <c r="B320"/>
      <c r="C320"/>
      <c r="D320"/>
      <c r="E320"/>
      <c r="F320"/>
      <c r="G320"/>
      <c r="H320" s="1"/>
      <c r="I320"/>
      <c r="J320"/>
      <c r="K320"/>
      <c r="M320"/>
      <c r="N320"/>
      <c r="O320"/>
      <c r="P320"/>
      <c r="Q320"/>
      <c r="R320"/>
      <c r="S320"/>
      <c r="T320"/>
      <c r="U320"/>
      <c r="V320"/>
      <c r="W320"/>
      <c r="X320"/>
      <c r="Y320"/>
      <c r="Z320"/>
      <c r="AA320"/>
      <c r="AB320"/>
      <c r="AC320"/>
      <c r="AD320"/>
      <c r="AE320"/>
      <c r="AF320"/>
      <c r="AG320"/>
      <c r="AH320"/>
      <c r="AI320"/>
      <c r="AJ320"/>
      <c r="BB320"/>
    </row>
    <row r="321" spans="1:54" s="2" customFormat="1" x14ac:dyDescent="0.25">
      <c r="A321"/>
      <c r="B321"/>
      <c r="C321"/>
      <c r="D321"/>
      <c r="E321"/>
      <c r="F321"/>
      <c r="G321"/>
      <c r="H321" s="1"/>
      <c r="I321"/>
      <c r="J321"/>
      <c r="K321"/>
      <c r="M321"/>
      <c r="N321"/>
      <c r="O321"/>
      <c r="P321"/>
      <c r="Q321"/>
      <c r="R321"/>
      <c r="S321"/>
      <c r="T321"/>
      <c r="U321"/>
      <c r="V321"/>
      <c r="W321"/>
      <c r="X321"/>
      <c r="Y321"/>
      <c r="Z321"/>
      <c r="AA321"/>
      <c r="AB321"/>
      <c r="AC321"/>
      <c r="AD321"/>
      <c r="AE321"/>
      <c r="AF321"/>
      <c r="AG321"/>
      <c r="AH321"/>
      <c r="AI321"/>
      <c r="AJ321"/>
      <c r="BB321"/>
    </row>
    <row r="322" spans="1:54" s="2" customFormat="1" x14ac:dyDescent="0.25">
      <c r="A322"/>
      <c r="B322"/>
      <c r="C322"/>
      <c r="D322"/>
      <c r="E322"/>
      <c r="F322"/>
      <c r="G322"/>
      <c r="H322" s="1"/>
      <c r="I322"/>
      <c r="J322"/>
      <c r="K322"/>
      <c r="M322"/>
      <c r="N322"/>
      <c r="O322"/>
      <c r="P322"/>
      <c r="Q322"/>
      <c r="R322"/>
      <c r="S322"/>
      <c r="T322"/>
      <c r="U322"/>
      <c r="V322"/>
      <c r="W322"/>
      <c r="X322"/>
      <c r="Y322"/>
      <c r="Z322"/>
      <c r="AA322"/>
      <c r="AB322"/>
      <c r="AC322"/>
      <c r="AD322"/>
      <c r="AE322"/>
      <c r="AF322"/>
      <c r="AG322"/>
      <c r="AH322"/>
      <c r="AI322"/>
      <c r="AJ322"/>
      <c r="BB322"/>
    </row>
    <row r="323" spans="1:54" s="2" customFormat="1" x14ac:dyDescent="0.25">
      <c r="A323"/>
      <c r="B323"/>
      <c r="C323"/>
      <c r="D323"/>
      <c r="E323"/>
      <c r="F323"/>
      <c r="G323"/>
      <c r="H323" s="1"/>
      <c r="I323"/>
      <c r="J323"/>
      <c r="K323"/>
      <c r="M323"/>
      <c r="N323"/>
      <c r="O323"/>
      <c r="P323"/>
      <c r="Q323"/>
      <c r="R323"/>
      <c r="S323"/>
      <c r="T323"/>
      <c r="U323"/>
      <c r="V323"/>
      <c r="W323"/>
      <c r="X323"/>
      <c r="Y323"/>
      <c r="Z323"/>
      <c r="AA323"/>
      <c r="AB323"/>
      <c r="AC323"/>
      <c r="AD323"/>
      <c r="AE323"/>
      <c r="AF323"/>
      <c r="AG323"/>
      <c r="AH323"/>
      <c r="AI323"/>
      <c r="AJ323"/>
      <c r="BB323"/>
    </row>
    <row r="324" spans="1:54" s="2" customFormat="1" x14ac:dyDescent="0.25">
      <c r="A324"/>
      <c r="B324"/>
      <c r="C324"/>
      <c r="D324"/>
      <c r="E324"/>
      <c r="F324"/>
      <c r="G324"/>
      <c r="H324" s="1"/>
      <c r="I324"/>
      <c r="J324"/>
      <c r="K324"/>
      <c r="M324"/>
      <c r="N324"/>
      <c r="O324"/>
      <c r="P324"/>
      <c r="Q324"/>
      <c r="R324"/>
      <c r="S324"/>
      <c r="T324"/>
      <c r="U324"/>
      <c r="V324"/>
      <c r="W324"/>
      <c r="X324"/>
      <c r="Y324"/>
      <c r="Z324"/>
      <c r="AA324"/>
      <c r="AB324"/>
      <c r="AC324"/>
      <c r="AD324"/>
      <c r="AE324"/>
      <c r="AF324"/>
      <c r="AG324"/>
      <c r="AH324"/>
      <c r="AI324"/>
      <c r="AJ324"/>
      <c r="BB324"/>
    </row>
    <row r="325" spans="1:54" s="2" customFormat="1" x14ac:dyDescent="0.25">
      <c r="A325"/>
      <c r="B325"/>
      <c r="C325"/>
      <c r="D325"/>
      <c r="E325"/>
      <c r="F325"/>
      <c r="G325"/>
      <c r="H325" s="1"/>
      <c r="I325"/>
      <c r="J325"/>
      <c r="K325"/>
      <c r="M325"/>
      <c r="N325"/>
      <c r="O325"/>
      <c r="P325"/>
      <c r="Q325"/>
      <c r="R325"/>
      <c r="S325"/>
      <c r="T325"/>
      <c r="U325"/>
      <c r="V325"/>
      <c r="W325"/>
      <c r="X325"/>
      <c r="Y325"/>
      <c r="Z325"/>
      <c r="AA325"/>
      <c r="AB325"/>
      <c r="AC325"/>
      <c r="AD325"/>
      <c r="AE325"/>
      <c r="AF325"/>
      <c r="AG325"/>
      <c r="AH325"/>
      <c r="AI325"/>
      <c r="AJ325"/>
      <c r="BB325"/>
    </row>
    <row r="326" spans="1:54" s="2" customFormat="1" x14ac:dyDescent="0.25">
      <c r="A326"/>
      <c r="B326"/>
      <c r="C326"/>
      <c r="D326"/>
      <c r="E326"/>
      <c r="F326"/>
      <c r="G326"/>
      <c r="H326" s="1"/>
      <c r="I326"/>
      <c r="J326"/>
      <c r="K326"/>
      <c r="M326"/>
      <c r="N326"/>
      <c r="O326"/>
      <c r="P326"/>
      <c r="Q326"/>
      <c r="R326"/>
      <c r="S326"/>
      <c r="T326"/>
      <c r="U326"/>
      <c r="V326"/>
      <c r="W326"/>
      <c r="X326"/>
      <c r="Y326"/>
      <c r="Z326"/>
      <c r="AA326"/>
      <c r="AB326"/>
      <c r="AC326"/>
      <c r="AD326"/>
      <c r="AE326"/>
      <c r="AF326"/>
      <c r="AG326"/>
      <c r="AH326"/>
      <c r="AI326"/>
      <c r="AJ326"/>
      <c r="BB326"/>
    </row>
    <row r="327" spans="1:54" s="2" customFormat="1" x14ac:dyDescent="0.25">
      <c r="A327"/>
      <c r="B327"/>
      <c r="C327"/>
      <c r="D327"/>
      <c r="E327"/>
      <c r="F327"/>
      <c r="G327"/>
      <c r="H327" s="1"/>
      <c r="I327"/>
      <c r="J327"/>
      <c r="K327"/>
      <c r="M327"/>
      <c r="N327"/>
      <c r="O327"/>
      <c r="P327"/>
      <c r="Q327"/>
      <c r="R327"/>
      <c r="S327"/>
      <c r="T327"/>
      <c r="U327"/>
      <c r="V327"/>
      <c r="W327"/>
      <c r="X327"/>
      <c r="Y327"/>
      <c r="Z327"/>
      <c r="AA327"/>
      <c r="AB327"/>
      <c r="AC327"/>
      <c r="AD327"/>
      <c r="AE327"/>
      <c r="AF327"/>
      <c r="AG327"/>
      <c r="AH327"/>
      <c r="AI327"/>
      <c r="AJ327"/>
      <c r="BB327"/>
    </row>
    <row r="328" spans="1:54" s="2" customFormat="1" x14ac:dyDescent="0.25">
      <c r="A328"/>
      <c r="B328"/>
      <c r="C328"/>
      <c r="D328"/>
      <c r="E328"/>
      <c r="F328"/>
      <c r="G328"/>
      <c r="H328" s="1"/>
      <c r="I328"/>
      <c r="J328"/>
      <c r="K328"/>
      <c r="M328"/>
      <c r="N328"/>
      <c r="O328"/>
      <c r="P328"/>
      <c r="Q328"/>
      <c r="R328"/>
      <c r="S328"/>
      <c r="T328"/>
      <c r="U328"/>
      <c r="V328"/>
      <c r="W328"/>
      <c r="X328"/>
      <c r="Y328"/>
      <c r="Z328"/>
      <c r="AA328"/>
      <c r="AB328"/>
      <c r="AC328"/>
      <c r="AD328"/>
      <c r="AE328"/>
      <c r="AF328"/>
      <c r="AG328"/>
      <c r="AH328"/>
      <c r="AI328"/>
      <c r="AJ328"/>
      <c r="BB328"/>
    </row>
    <row r="329" spans="1:54" s="2" customFormat="1" x14ac:dyDescent="0.25">
      <c r="A329"/>
      <c r="B329"/>
      <c r="C329"/>
      <c r="D329"/>
      <c r="E329"/>
      <c r="F329"/>
      <c r="G329"/>
      <c r="H329" s="1"/>
      <c r="I329"/>
      <c r="J329"/>
      <c r="K329"/>
      <c r="M329"/>
      <c r="N329"/>
      <c r="O329"/>
      <c r="P329"/>
      <c r="Q329"/>
      <c r="R329"/>
      <c r="S329"/>
      <c r="T329"/>
      <c r="U329"/>
      <c r="V329"/>
      <c r="W329"/>
      <c r="X329"/>
      <c r="Y329"/>
      <c r="Z329"/>
      <c r="AA329"/>
      <c r="AB329"/>
      <c r="AC329"/>
      <c r="AD329"/>
      <c r="AE329"/>
      <c r="AF329"/>
      <c r="AG329"/>
      <c r="AH329"/>
      <c r="AI329"/>
      <c r="AJ329"/>
      <c r="BB329"/>
    </row>
    <row r="330" spans="1:54" s="2" customFormat="1" x14ac:dyDescent="0.25">
      <c r="A330"/>
      <c r="B330"/>
      <c r="C330"/>
      <c r="D330"/>
      <c r="E330"/>
      <c r="F330"/>
      <c r="G330"/>
      <c r="H330" s="1"/>
      <c r="I330"/>
      <c r="J330"/>
      <c r="K330"/>
      <c r="M330"/>
      <c r="N330"/>
      <c r="O330"/>
      <c r="P330"/>
      <c r="Q330"/>
      <c r="R330"/>
      <c r="S330"/>
      <c r="T330"/>
      <c r="U330"/>
      <c r="V330"/>
      <c r="W330"/>
      <c r="X330"/>
      <c r="Y330"/>
      <c r="Z330"/>
      <c r="AA330"/>
      <c r="AB330"/>
      <c r="AC330"/>
      <c r="AD330"/>
      <c r="AE330"/>
      <c r="AF330"/>
      <c r="AG330"/>
      <c r="AH330"/>
      <c r="AI330"/>
      <c r="AJ330"/>
      <c r="BB330"/>
    </row>
    <row r="331" spans="1:54" s="2" customFormat="1" x14ac:dyDescent="0.25">
      <c r="A331"/>
      <c r="B331"/>
      <c r="C331"/>
      <c r="D331"/>
      <c r="E331"/>
      <c r="F331"/>
      <c r="G331"/>
      <c r="H331" s="1"/>
      <c r="I331"/>
      <c r="J331"/>
      <c r="K331"/>
      <c r="M331"/>
      <c r="N331"/>
      <c r="O331"/>
      <c r="P331"/>
      <c r="Q331"/>
      <c r="R331"/>
      <c r="S331"/>
      <c r="T331"/>
      <c r="U331"/>
      <c r="V331"/>
      <c r="W331"/>
      <c r="X331"/>
      <c r="Y331"/>
      <c r="Z331"/>
      <c r="AA331"/>
      <c r="AB331"/>
      <c r="AC331"/>
      <c r="AD331"/>
      <c r="AE331"/>
      <c r="AF331"/>
      <c r="AG331"/>
      <c r="AH331"/>
      <c r="AI331"/>
      <c r="AJ331"/>
      <c r="BB331"/>
    </row>
    <row r="332" spans="1:54" s="2" customFormat="1" x14ac:dyDescent="0.25">
      <c r="A332"/>
      <c r="B332"/>
      <c r="C332"/>
      <c r="D332"/>
      <c r="E332"/>
      <c r="F332"/>
      <c r="G332"/>
      <c r="H332" s="1"/>
      <c r="I332"/>
      <c r="J332"/>
      <c r="K332"/>
      <c r="M332"/>
      <c r="N332"/>
      <c r="O332"/>
      <c r="P332"/>
      <c r="Q332"/>
      <c r="R332"/>
      <c r="S332"/>
      <c r="T332"/>
      <c r="U332"/>
      <c r="V332"/>
      <c r="W332"/>
      <c r="X332"/>
      <c r="Y332"/>
      <c r="Z332"/>
      <c r="AA332"/>
      <c r="AB332"/>
      <c r="AC332"/>
      <c r="AD332"/>
      <c r="AE332"/>
      <c r="AF332"/>
      <c r="AG332"/>
      <c r="AH332"/>
      <c r="AI332"/>
      <c r="AJ332"/>
      <c r="BB332"/>
    </row>
    <row r="333" spans="1:54" s="2" customFormat="1" x14ac:dyDescent="0.25">
      <c r="A333"/>
      <c r="B333"/>
      <c r="C333"/>
      <c r="D333"/>
      <c r="E333"/>
      <c r="F333"/>
      <c r="G333"/>
      <c r="H333" s="1"/>
      <c r="I333"/>
      <c r="J333"/>
      <c r="K333"/>
      <c r="M333"/>
      <c r="N333"/>
      <c r="O333"/>
      <c r="P333"/>
      <c r="Q333"/>
      <c r="R333"/>
      <c r="S333"/>
      <c r="T333"/>
      <c r="U333"/>
      <c r="V333"/>
      <c r="W333"/>
      <c r="X333"/>
      <c r="Y333"/>
      <c r="Z333"/>
      <c r="AA333"/>
      <c r="AB333"/>
      <c r="AC333"/>
      <c r="AD333"/>
      <c r="AE333"/>
      <c r="AF333"/>
      <c r="AG333"/>
      <c r="AH333"/>
      <c r="AI333"/>
      <c r="AJ333"/>
      <c r="BB333"/>
    </row>
    <row r="334" spans="1:54" s="2" customFormat="1" x14ac:dyDescent="0.25">
      <c r="A334"/>
      <c r="B334"/>
      <c r="C334"/>
      <c r="D334"/>
      <c r="E334"/>
      <c r="F334"/>
      <c r="G334"/>
      <c r="H334" s="1"/>
      <c r="I334"/>
      <c r="J334"/>
      <c r="K334"/>
      <c r="M334"/>
      <c r="N334"/>
      <c r="O334"/>
      <c r="P334"/>
      <c r="Q334"/>
      <c r="R334"/>
      <c r="S334"/>
      <c r="T334"/>
      <c r="U334"/>
      <c r="V334"/>
      <c r="W334"/>
      <c r="X334"/>
      <c r="Y334"/>
      <c r="Z334"/>
      <c r="AA334"/>
      <c r="AB334"/>
      <c r="AC334"/>
      <c r="AD334"/>
      <c r="AE334"/>
      <c r="AF334"/>
      <c r="AG334"/>
      <c r="AH334"/>
      <c r="AI334"/>
      <c r="AJ334"/>
      <c r="BB334"/>
    </row>
    <row r="335" spans="1:54" s="2" customFormat="1" x14ac:dyDescent="0.25">
      <c r="A335"/>
      <c r="B335"/>
      <c r="C335"/>
      <c r="D335"/>
      <c r="E335"/>
      <c r="F335"/>
      <c r="G335"/>
      <c r="H335" s="1"/>
      <c r="I335"/>
      <c r="J335"/>
      <c r="K335"/>
      <c r="M335"/>
      <c r="N335"/>
      <c r="O335"/>
      <c r="P335"/>
      <c r="Q335"/>
      <c r="R335"/>
      <c r="S335"/>
      <c r="T335"/>
      <c r="U335"/>
      <c r="V335"/>
      <c r="W335"/>
      <c r="X335"/>
      <c r="Y335"/>
      <c r="Z335"/>
      <c r="AA335"/>
      <c r="AB335"/>
      <c r="AC335"/>
      <c r="AD335"/>
      <c r="AE335"/>
      <c r="AF335"/>
      <c r="AG335"/>
      <c r="AH335"/>
      <c r="AI335"/>
      <c r="AJ335"/>
      <c r="BB335"/>
    </row>
    <row r="336" spans="1:54" s="2" customFormat="1" x14ac:dyDescent="0.25">
      <c r="A336"/>
      <c r="B336"/>
      <c r="C336"/>
      <c r="D336"/>
      <c r="E336"/>
      <c r="F336"/>
      <c r="G336"/>
      <c r="H336" s="1"/>
      <c r="I336"/>
      <c r="J336"/>
      <c r="K336"/>
      <c r="M336"/>
      <c r="N336"/>
      <c r="O336"/>
      <c r="P336"/>
      <c r="Q336"/>
      <c r="R336"/>
      <c r="S336"/>
      <c r="T336"/>
      <c r="U336"/>
      <c r="V336"/>
      <c r="W336"/>
      <c r="X336"/>
      <c r="Y336"/>
      <c r="Z336"/>
      <c r="AA336"/>
      <c r="AB336"/>
      <c r="AC336"/>
      <c r="AD336"/>
      <c r="AE336"/>
      <c r="AF336"/>
      <c r="AG336"/>
      <c r="AH336"/>
      <c r="AI336"/>
      <c r="AJ336"/>
      <c r="BB336"/>
    </row>
    <row r="337" spans="1:54" s="2" customFormat="1" x14ac:dyDescent="0.25">
      <c r="A337"/>
      <c r="B337"/>
      <c r="C337"/>
      <c r="D337"/>
      <c r="E337"/>
      <c r="F337"/>
      <c r="G337"/>
      <c r="H337" s="1"/>
      <c r="I337"/>
      <c r="J337"/>
      <c r="K337"/>
      <c r="M337"/>
      <c r="N337"/>
      <c r="O337"/>
      <c r="P337"/>
      <c r="Q337"/>
      <c r="R337"/>
      <c r="S337"/>
      <c r="T337"/>
      <c r="U337"/>
      <c r="V337"/>
      <c r="W337"/>
      <c r="X337"/>
      <c r="Y337"/>
      <c r="Z337"/>
      <c r="AA337"/>
      <c r="AB337"/>
      <c r="AC337"/>
      <c r="AD337"/>
      <c r="AE337"/>
      <c r="AF337"/>
      <c r="AG337"/>
      <c r="AH337"/>
      <c r="AI337"/>
      <c r="AJ337"/>
      <c r="BB337"/>
    </row>
    <row r="338" spans="1:54" s="2" customFormat="1" x14ac:dyDescent="0.25">
      <c r="A338"/>
      <c r="B338"/>
      <c r="C338"/>
      <c r="D338"/>
      <c r="E338"/>
      <c r="F338"/>
      <c r="G338"/>
      <c r="H338" s="1"/>
      <c r="I338"/>
      <c r="J338"/>
      <c r="K338"/>
      <c r="M338"/>
      <c r="N338"/>
      <c r="O338"/>
      <c r="P338"/>
      <c r="Q338"/>
      <c r="R338"/>
      <c r="S338"/>
      <c r="T338"/>
      <c r="U338"/>
      <c r="V338"/>
      <c r="W338"/>
      <c r="X338"/>
      <c r="Y338"/>
      <c r="Z338"/>
      <c r="AA338"/>
      <c r="AB338"/>
      <c r="AC338"/>
      <c r="AD338"/>
      <c r="AE338"/>
      <c r="AF338"/>
      <c r="AG338"/>
      <c r="AH338"/>
      <c r="AI338"/>
      <c r="AJ338"/>
      <c r="BB338"/>
    </row>
    <row r="339" spans="1:54" s="2" customFormat="1" x14ac:dyDescent="0.25">
      <c r="A339"/>
      <c r="B339"/>
      <c r="C339"/>
      <c r="D339"/>
      <c r="E339"/>
      <c r="F339"/>
      <c r="G339"/>
      <c r="H339" s="1"/>
      <c r="I339"/>
      <c r="J339"/>
      <c r="K339"/>
      <c r="M339"/>
      <c r="N339"/>
      <c r="O339"/>
      <c r="P339"/>
      <c r="Q339"/>
      <c r="R339"/>
      <c r="S339"/>
      <c r="T339"/>
      <c r="U339"/>
      <c r="V339"/>
      <c r="W339"/>
      <c r="X339"/>
      <c r="Y339"/>
      <c r="Z339"/>
      <c r="AA339"/>
      <c r="AB339"/>
      <c r="AC339"/>
      <c r="AD339"/>
      <c r="AE339"/>
      <c r="AF339"/>
      <c r="AG339"/>
      <c r="AH339"/>
      <c r="AI339"/>
      <c r="AJ339"/>
      <c r="BB339"/>
    </row>
    <row r="340" spans="1:54" s="2" customFormat="1" x14ac:dyDescent="0.25">
      <c r="A340"/>
      <c r="B340"/>
      <c r="C340"/>
      <c r="D340"/>
      <c r="E340"/>
      <c r="F340"/>
      <c r="G340"/>
      <c r="H340" s="1"/>
      <c r="I340"/>
      <c r="J340"/>
      <c r="K340"/>
      <c r="M340"/>
      <c r="N340"/>
      <c r="O340"/>
      <c r="P340"/>
      <c r="Q340"/>
      <c r="R340"/>
      <c r="S340"/>
      <c r="T340"/>
      <c r="U340"/>
      <c r="V340"/>
      <c r="W340"/>
      <c r="X340"/>
      <c r="Y340"/>
      <c r="Z340"/>
      <c r="AA340"/>
      <c r="AB340"/>
      <c r="AC340"/>
      <c r="AD340"/>
      <c r="AE340"/>
      <c r="AF340"/>
      <c r="AG340"/>
      <c r="AH340"/>
      <c r="AI340"/>
      <c r="AJ340"/>
      <c r="BB340"/>
    </row>
    <row r="341" spans="1:54" s="2" customFormat="1" x14ac:dyDescent="0.25">
      <c r="A341"/>
      <c r="B341"/>
      <c r="C341"/>
      <c r="D341"/>
      <c r="E341"/>
      <c r="F341"/>
      <c r="G341"/>
      <c r="H341" s="1"/>
      <c r="I341"/>
      <c r="J341"/>
      <c r="K341"/>
      <c r="M341"/>
      <c r="N341"/>
      <c r="O341"/>
      <c r="P341"/>
      <c r="Q341"/>
      <c r="R341"/>
      <c r="S341"/>
      <c r="T341"/>
      <c r="U341"/>
      <c r="V341"/>
      <c r="W341"/>
      <c r="X341"/>
      <c r="Y341"/>
      <c r="Z341"/>
      <c r="AA341"/>
      <c r="AB341"/>
      <c r="AC341"/>
      <c r="AD341"/>
      <c r="AE341"/>
      <c r="AF341"/>
      <c r="AG341"/>
      <c r="AH341"/>
      <c r="AI341"/>
      <c r="AJ341"/>
      <c r="BB341"/>
    </row>
    <row r="342" spans="1:54" s="2" customFormat="1" x14ac:dyDescent="0.25">
      <c r="A342"/>
      <c r="B342"/>
      <c r="C342"/>
      <c r="D342"/>
      <c r="E342"/>
      <c r="F342"/>
      <c r="G342"/>
      <c r="H342" s="1"/>
      <c r="I342"/>
      <c r="J342"/>
      <c r="K342"/>
      <c r="M342"/>
      <c r="N342"/>
      <c r="O342"/>
      <c r="P342"/>
      <c r="Q342"/>
      <c r="R342"/>
      <c r="S342"/>
      <c r="T342"/>
      <c r="U342"/>
      <c r="V342"/>
      <c r="W342"/>
      <c r="X342"/>
      <c r="Y342"/>
      <c r="Z342"/>
      <c r="AA342"/>
      <c r="AB342"/>
      <c r="AC342"/>
      <c r="AD342"/>
      <c r="AE342"/>
      <c r="AF342"/>
      <c r="AG342"/>
      <c r="AH342"/>
      <c r="AI342"/>
      <c r="AJ342"/>
      <c r="BB342"/>
    </row>
    <row r="343" spans="1:54" s="2" customFormat="1" x14ac:dyDescent="0.25">
      <c r="A343"/>
      <c r="B343"/>
      <c r="C343"/>
      <c r="D343"/>
      <c r="E343"/>
      <c r="F343"/>
      <c r="G343"/>
      <c r="H343" s="1"/>
      <c r="I343"/>
      <c r="J343"/>
      <c r="K343"/>
      <c r="M343"/>
      <c r="N343"/>
      <c r="O343"/>
      <c r="P343"/>
      <c r="Q343"/>
      <c r="R343"/>
      <c r="S343"/>
      <c r="T343"/>
      <c r="U343"/>
      <c r="V343"/>
      <c r="W343"/>
      <c r="X343"/>
      <c r="Y343"/>
      <c r="Z343"/>
      <c r="AA343"/>
      <c r="AB343"/>
      <c r="AC343"/>
      <c r="AD343"/>
      <c r="AE343"/>
      <c r="AF343"/>
      <c r="AG343"/>
      <c r="AH343"/>
      <c r="AI343"/>
      <c r="AJ343"/>
      <c r="BB343"/>
    </row>
    <row r="344" spans="1:54" s="2" customFormat="1" x14ac:dyDescent="0.25">
      <c r="A344"/>
      <c r="B344"/>
      <c r="C344"/>
      <c r="D344"/>
      <c r="E344"/>
      <c r="F344"/>
      <c r="G344"/>
      <c r="H344" s="1"/>
      <c r="I344"/>
      <c r="J344"/>
      <c r="K344"/>
      <c r="M344"/>
      <c r="N344"/>
      <c r="O344"/>
      <c r="P344"/>
      <c r="Q344"/>
      <c r="R344"/>
      <c r="S344"/>
      <c r="T344"/>
      <c r="U344"/>
      <c r="V344"/>
      <c r="W344"/>
      <c r="X344"/>
      <c r="Y344"/>
      <c r="Z344"/>
      <c r="AA344"/>
      <c r="AB344"/>
      <c r="AC344"/>
      <c r="AD344"/>
      <c r="AE344"/>
      <c r="AF344"/>
      <c r="AG344"/>
      <c r="AH344"/>
      <c r="AI344"/>
      <c r="AJ344"/>
      <c r="BB344"/>
    </row>
    <row r="345" spans="1:54" s="2" customFormat="1" x14ac:dyDescent="0.25">
      <c r="A345"/>
      <c r="B345"/>
      <c r="C345"/>
      <c r="D345"/>
      <c r="E345"/>
      <c r="F345"/>
      <c r="G345"/>
      <c r="H345" s="1"/>
      <c r="I345"/>
      <c r="J345"/>
      <c r="K345"/>
      <c r="M345"/>
      <c r="N345"/>
      <c r="O345"/>
      <c r="P345"/>
      <c r="Q345"/>
      <c r="R345"/>
      <c r="S345"/>
      <c r="T345"/>
      <c r="U345"/>
      <c r="V345"/>
      <c r="W345"/>
      <c r="X345"/>
      <c r="Y345"/>
      <c r="Z345"/>
      <c r="AA345"/>
      <c r="AB345"/>
      <c r="AC345"/>
      <c r="AD345"/>
      <c r="AE345"/>
      <c r="AF345"/>
      <c r="AG345"/>
      <c r="AH345"/>
      <c r="AI345"/>
      <c r="AJ345"/>
      <c r="BB345"/>
    </row>
    <row r="346" spans="1:54" s="2" customFormat="1" x14ac:dyDescent="0.25">
      <c r="A346"/>
      <c r="B346"/>
      <c r="C346"/>
      <c r="D346"/>
      <c r="E346"/>
      <c r="F346"/>
      <c r="G346"/>
      <c r="H346" s="1"/>
      <c r="I346"/>
      <c r="J346"/>
      <c r="K346"/>
      <c r="M346"/>
      <c r="N346"/>
      <c r="O346"/>
      <c r="P346"/>
      <c r="Q346"/>
      <c r="R346"/>
      <c r="S346"/>
      <c r="T346"/>
      <c r="U346"/>
      <c r="V346"/>
      <c r="W346"/>
      <c r="X346"/>
      <c r="Y346"/>
      <c r="Z346"/>
      <c r="AA346"/>
      <c r="AB346"/>
      <c r="AC346"/>
      <c r="AD346"/>
      <c r="AE346"/>
      <c r="AF346"/>
      <c r="AG346"/>
      <c r="AH346"/>
      <c r="AI346"/>
      <c r="AJ346"/>
      <c r="BB346"/>
    </row>
    <row r="347" spans="1:54" s="2" customFormat="1" x14ac:dyDescent="0.25">
      <c r="A347"/>
      <c r="B347"/>
      <c r="C347"/>
      <c r="D347"/>
      <c r="E347"/>
      <c r="F347"/>
      <c r="G347"/>
      <c r="H347" s="1"/>
      <c r="I347"/>
      <c r="J347"/>
      <c r="K347"/>
      <c r="M347"/>
      <c r="N347"/>
      <c r="O347"/>
      <c r="P347"/>
      <c r="Q347"/>
      <c r="R347"/>
      <c r="S347"/>
      <c r="T347"/>
      <c r="U347"/>
      <c r="V347"/>
      <c r="W347"/>
      <c r="X347"/>
      <c r="Y347"/>
      <c r="Z347"/>
      <c r="AA347"/>
      <c r="AB347"/>
      <c r="AC347"/>
      <c r="AD347"/>
      <c r="AE347"/>
      <c r="AF347"/>
      <c r="AG347"/>
      <c r="AH347"/>
      <c r="AI347"/>
      <c r="AJ347"/>
      <c r="BB347"/>
    </row>
    <row r="348" spans="1:54" s="2" customFormat="1" x14ac:dyDescent="0.25">
      <c r="A348"/>
      <c r="B348"/>
      <c r="C348"/>
      <c r="D348"/>
      <c r="E348"/>
      <c r="F348"/>
      <c r="G348"/>
      <c r="H348" s="1"/>
      <c r="I348"/>
      <c r="J348"/>
      <c r="K348"/>
      <c r="M348"/>
      <c r="N348"/>
      <c r="O348"/>
      <c r="P348"/>
      <c r="Q348"/>
      <c r="R348"/>
      <c r="S348"/>
      <c r="T348"/>
      <c r="U348"/>
      <c r="V348"/>
      <c r="W348"/>
      <c r="X348"/>
      <c r="Y348"/>
      <c r="Z348"/>
      <c r="AA348"/>
      <c r="AB348"/>
      <c r="AC348"/>
      <c r="AD348"/>
      <c r="AE348"/>
      <c r="AF348"/>
      <c r="AG348"/>
      <c r="AH348"/>
      <c r="AI348"/>
      <c r="AJ348"/>
      <c r="BB348"/>
    </row>
    <row r="349" spans="1:54" s="2" customFormat="1" x14ac:dyDescent="0.25">
      <c r="A349"/>
      <c r="B349"/>
      <c r="C349"/>
      <c r="D349"/>
      <c r="E349"/>
      <c r="F349"/>
      <c r="G349"/>
      <c r="H349" s="1"/>
      <c r="I349"/>
      <c r="J349"/>
      <c r="K349"/>
      <c r="M349"/>
      <c r="N349"/>
      <c r="O349"/>
      <c r="P349"/>
      <c r="Q349"/>
      <c r="R349"/>
      <c r="S349"/>
      <c r="T349"/>
      <c r="U349"/>
      <c r="V349"/>
      <c r="W349"/>
      <c r="X349"/>
      <c r="Y349"/>
      <c r="Z349"/>
      <c r="AA349"/>
      <c r="AB349"/>
      <c r="AC349"/>
      <c r="AD349"/>
      <c r="AE349"/>
      <c r="AF349"/>
      <c r="AG349"/>
      <c r="AH349"/>
      <c r="AI349"/>
      <c r="AJ349"/>
      <c r="BB349"/>
    </row>
    <row r="350" spans="1:54" s="2" customFormat="1" x14ac:dyDescent="0.25">
      <c r="A350"/>
      <c r="B350"/>
      <c r="C350"/>
      <c r="D350"/>
      <c r="E350"/>
      <c r="F350"/>
      <c r="G350"/>
      <c r="H350" s="1"/>
      <c r="I350"/>
      <c r="J350"/>
      <c r="K350"/>
      <c r="M350"/>
      <c r="N350"/>
      <c r="O350"/>
      <c r="P350"/>
      <c r="Q350"/>
      <c r="R350"/>
      <c r="S350"/>
      <c r="T350"/>
      <c r="U350"/>
      <c r="V350"/>
      <c r="W350"/>
      <c r="X350"/>
      <c r="Y350"/>
      <c r="Z350"/>
      <c r="AA350"/>
      <c r="AB350"/>
      <c r="AC350"/>
      <c r="AD350"/>
      <c r="AE350"/>
      <c r="AF350"/>
      <c r="AG350"/>
      <c r="AH350"/>
      <c r="AI350"/>
      <c r="AJ350"/>
      <c r="BB350"/>
    </row>
    <row r="351" spans="1:54" s="2" customFormat="1" x14ac:dyDescent="0.25">
      <c r="A351"/>
      <c r="B351"/>
      <c r="C351"/>
      <c r="D351"/>
      <c r="E351"/>
      <c r="F351"/>
      <c r="G351"/>
      <c r="H351" s="1"/>
      <c r="I351"/>
      <c r="J351"/>
      <c r="K351"/>
      <c r="M351"/>
      <c r="N351"/>
      <c r="O351"/>
      <c r="P351"/>
      <c r="Q351"/>
      <c r="R351"/>
      <c r="S351"/>
      <c r="T351"/>
      <c r="U351"/>
      <c r="V351"/>
      <c r="W351"/>
      <c r="X351"/>
      <c r="Y351"/>
      <c r="Z351"/>
      <c r="AA351"/>
      <c r="AB351"/>
      <c r="AC351"/>
      <c r="AD351"/>
      <c r="AE351"/>
      <c r="AF351"/>
      <c r="AG351"/>
      <c r="AH351"/>
      <c r="AI351"/>
      <c r="AJ351"/>
      <c r="BB351"/>
    </row>
    <row r="352" spans="1:54" s="2" customFormat="1" x14ac:dyDescent="0.25">
      <c r="A352"/>
      <c r="B352"/>
      <c r="C352"/>
      <c r="D352"/>
      <c r="E352"/>
      <c r="F352"/>
      <c r="G352"/>
      <c r="H352" s="1"/>
      <c r="I352"/>
      <c r="J352"/>
      <c r="K352"/>
      <c r="M352"/>
      <c r="N352"/>
      <c r="O352"/>
      <c r="P352"/>
      <c r="Q352"/>
      <c r="R352"/>
      <c r="S352"/>
      <c r="T352"/>
      <c r="U352"/>
      <c r="V352"/>
      <c r="W352"/>
      <c r="X352"/>
      <c r="Y352"/>
      <c r="Z352"/>
      <c r="AA352"/>
      <c r="AB352"/>
      <c r="AC352"/>
      <c r="AD352"/>
      <c r="AE352"/>
      <c r="AF352"/>
      <c r="AG352"/>
      <c r="AH352"/>
      <c r="AI352"/>
      <c r="AJ352"/>
      <c r="BB352"/>
    </row>
    <row r="353" spans="1:54" s="2" customFormat="1" x14ac:dyDescent="0.25">
      <c r="A353"/>
      <c r="B353"/>
      <c r="C353"/>
      <c r="D353"/>
      <c r="E353"/>
      <c r="F353"/>
      <c r="G353"/>
      <c r="H353" s="1"/>
      <c r="I353"/>
      <c r="J353"/>
      <c r="K353"/>
      <c r="M353"/>
      <c r="N353"/>
      <c r="O353"/>
      <c r="P353"/>
      <c r="Q353"/>
      <c r="R353"/>
      <c r="S353"/>
      <c r="T353"/>
      <c r="U353"/>
      <c r="V353"/>
      <c r="W353"/>
      <c r="X353"/>
      <c r="Y353"/>
      <c r="Z353"/>
      <c r="AA353"/>
      <c r="AB353"/>
      <c r="AC353"/>
      <c r="AD353"/>
      <c r="AE353"/>
      <c r="AF353"/>
      <c r="AG353"/>
      <c r="AH353"/>
      <c r="AI353"/>
      <c r="AJ353"/>
      <c r="BB353"/>
    </row>
    <row r="354" spans="1:54" s="2" customFormat="1" x14ac:dyDescent="0.25">
      <c r="A354"/>
      <c r="B354"/>
      <c r="C354"/>
      <c r="D354"/>
      <c r="E354"/>
      <c r="F354"/>
      <c r="G354"/>
      <c r="H354" s="1"/>
      <c r="I354"/>
      <c r="J354"/>
      <c r="K354"/>
      <c r="M354"/>
      <c r="N354"/>
      <c r="O354"/>
      <c r="P354"/>
      <c r="Q354"/>
      <c r="R354"/>
      <c r="S354"/>
      <c r="T354"/>
      <c r="U354"/>
      <c r="V354"/>
      <c r="W354"/>
      <c r="X354"/>
      <c r="Y354"/>
      <c r="Z354"/>
      <c r="AA354"/>
      <c r="AB354"/>
      <c r="AC354"/>
      <c r="AD354"/>
      <c r="AE354"/>
      <c r="AF354"/>
      <c r="AG354"/>
      <c r="AH354"/>
      <c r="AI354"/>
      <c r="AJ354"/>
      <c r="BB354"/>
    </row>
    <row r="355" spans="1:54" s="2" customFormat="1" x14ac:dyDescent="0.25">
      <c r="A355"/>
      <c r="B355"/>
      <c r="C355"/>
      <c r="D355"/>
      <c r="E355"/>
      <c r="F355"/>
      <c r="G355"/>
      <c r="H355" s="1"/>
      <c r="I355"/>
      <c r="J355"/>
      <c r="K355"/>
      <c r="M355"/>
      <c r="N355"/>
      <c r="O355"/>
      <c r="P355"/>
      <c r="Q355"/>
      <c r="R355"/>
      <c r="S355"/>
      <c r="T355"/>
      <c r="U355"/>
      <c r="V355"/>
      <c r="W355"/>
      <c r="X355"/>
      <c r="Y355"/>
      <c r="Z355"/>
      <c r="AA355"/>
      <c r="AB355"/>
      <c r="AC355"/>
      <c r="AD355"/>
      <c r="AE355"/>
      <c r="AF355"/>
      <c r="AG355"/>
      <c r="AH355"/>
      <c r="AI355"/>
      <c r="AJ355"/>
      <c r="BB355"/>
    </row>
    <row r="356" spans="1:54" s="2" customFormat="1" x14ac:dyDescent="0.25">
      <c r="A356"/>
      <c r="B356"/>
      <c r="C356"/>
      <c r="D356"/>
      <c r="E356"/>
      <c r="F356"/>
      <c r="G356"/>
      <c r="H356" s="1"/>
      <c r="I356"/>
      <c r="J356"/>
      <c r="K356"/>
      <c r="M356"/>
      <c r="N356"/>
      <c r="O356"/>
      <c r="P356"/>
      <c r="Q356"/>
      <c r="R356"/>
      <c r="S356"/>
      <c r="T356"/>
      <c r="U356"/>
      <c r="V356"/>
      <c r="W356"/>
      <c r="X356"/>
      <c r="Y356"/>
      <c r="Z356"/>
      <c r="AA356"/>
      <c r="AB356"/>
      <c r="AC356"/>
      <c r="AD356"/>
      <c r="AE356"/>
      <c r="AF356"/>
      <c r="AG356"/>
      <c r="AH356"/>
      <c r="AI356"/>
      <c r="AJ356"/>
      <c r="BB356"/>
    </row>
    <row r="357" spans="1:54" s="2" customFormat="1" x14ac:dyDescent="0.25">
      <c r="A357"/>
      <c r="B357"/>
      <c r="C357"/>
      <c r="D357"/>
      <c r="E357"/>
      <c r="F357"/>
      <c r="G357"/>
      <c r="H357" s="1"/>
      <c r="I357"/>
      <c r="J357"/>
      <c r="K357"/>
      <c r="M357"/>
      <c r="N357"/>
      <c r="O357"/>
      <c r="P357"/>
      <c r="Q357"/>
      <c r="R357"/>
      <c r="S357"/>
      <c r="T357"/>
      <c r="U357"/>
      <c r="V357"/>
      <c r="W357"/>
      <c r="X357"/>
      <c r="Y357"/>
      <c r="Z357"/>
      <c r="AA357"/>
      <c r="AB357"/>
      <c r="AC357"/>
      <c r="AD357"/>
      <c r="AE357"/>
      <c r="AF357"/>
      <c r="AG357"/>
      <c r="AH357"/>
      <c r="AI357"/>
      <c r="AJ357"/>
      <c r="BB357"/>
    </row>
    <row r="358" spans="1:54" s="2" customFormat="1" x14ac:dyDescent="0.25">
      <c r="A358"/>
      <c r="B358"/>
      <c r="C358"/>
      <c r="D358"/>
      <c r="E358"/>
      <c r="F358"/>
      <c r="G358"/>
      <c r="H358" s="1"/>
      <c r="I358"/>
      <c r="J358"/>
      <c r="K358"/>
      <c r="M358"/>
      <c r="N358"/>
      <c r="O358"/>
      <c r="P358"/>
      <c r="Q358"/>
      <c r="R358"/>
      <c r="S358"/>
      <c r="T358"/>
      <c r="U358"/>
      <c r="V358"/>
      <c r="W358"/>
      <c r="X358"/>
      <c r="Y358"/>
      <c r="Z358"/>
      <c r="AA358"/>
      <c r="AB358"/>
      <c r="AC358"/>
      <c r="AD358"/>
      <c r="AE358"/>
      <c r="AF358"/>
      <c r="AG358"/>
      <c r="AH358"/>
      <c r="AI358"/>
      <c r="AJ358"/>
      <c r="BB358"/>
    </row>
    <row r="359" spans="1:54" s="2" customFormat="1" x14ac:dyDescent="0.25">
      <c r="A359"/>
      <c r="B359"/>
      <c r="C359"/>
      <c r="D359"/>
      <c r="E359"/>
      <c r="F359"/>
      <c r="G359"/>
      <c r="H359" s="1"/>
      <c r="I359"/>
      <c r="J359"/>
      <c r="K359"/>
      <c r="M359"/>
      <c r="N359"/>
      <c r="O359"/>
      <c r="P359"/>
      <c r="Q359"/>
      <c r="R359"/>
      <c r="S359"/>
      <c r="T359"/>
      <c r="U359"/>
      <c r="V359"/>
      <c r="W359"/>
      <c r="X359"/>
      <c r="Y359"/>
      <c r="Z359"/>
      <c r="AA359"/>
      <c r="AB359"/>
      <c r="AC359"/>
      <c r="AD359"/>
      <c r="AE359"/>
      <c r="AF359"/>
      <c r="AG359"/>
      <c r="AH359"/>
      <c r="AI359"/>
      <c r="AJ359"/>
      <c r="BB359"/>
    </row>
    <row r="360" spans="1:54" s="2" customFormat="1" x14ac:dyDescent="0.25">
      <c r="A360"/>
      <c r="B360"/>
      <c r="C360"/>
      <c r="D360"/>
      <c r="E360"/>
      <c r="F360"/>
      <c r="G360"/>
      <c r="H360" s="1"/>
      <c r="I360"/>
      <c r="J360"/>
      <c r="K360"/>
      <c r="M360"/>
      <c r="N360"/>
      <c r="O360"/>
      <c r="P360"/>
      <c r="Q360"/>
      <c r="R360"/>
      <c r="S360"/>
      <c r="T360"/>
      <c r="U360"/>
      <c r="V360"/>
      <c r="W360"/>
      <c r="X360"/>
      <c r="Y360"/>
      <c r="Z360"/>
      <c r="AA360"/>
      <c r="AB360"/>
      <c r="AC360"/>
      <c r="AD360"/>
      <c r="AE360"/>
      <c r="AF360"/>
      <c r="AG360"/>
      <c r="AH360"/>
      <c r="AI360"/>
      <c r="AJ360"/>
      <c r="BB360"/>
    </row>
    <row r="361" spans="1:54" s="2" customFormat="1" x14ac:dyDescent="0.25">
      <c r="A361"/>
      <c r="B361"/>
      <c r="C361"/>
      <c r="D361"/>
      <c r="E361"/>
      <c r="F361"/>
      <c r="G361"/>
      <c r="H361" s="1"/>
      <c r="I361"/>
      <c r="J361"/>
      <c r="K361"/>
      <c r="M361"/>
      <c r="N361"/>
      <c r="O361"/>
      <c r="P361"/>
      <c r="Q361"/>
      <c r="R361"/>
      <c r="S361"/>
      <c r="T361"/>
      <c r="U361"/>
      <c r="V361"/>
      <c r="W361"/>
      <c r="X361"/>
      <c r="Y361"/>
      <c r="Z361"/>
      <c r="AA361"/>
      <c r="AB361"/>
      <c r="AC361"/>
      <c r="AD361"/>
      <c r="AE361"/>
      <c r="AF361"/>
      <c r="AG361"/>
      <c r="AH361"/>
      <c r="AI361"/>
      <c r="AJ361"/>
      <c r="BB361"/>
    </row>
    <row r="362" spans="1:54" s="2" customFormat="1" x14ac:dyDescent="0.25">
      <c r="A362"/>
      <c r="B362"/>
      <c r="C362"/>
      <c r="D362"/>
      <c r="E362"/>
      <c r="F362"/>
      <c r="G362"/>
      <c r="H362" s="1"/>
      <c r="I362"/>
      <c r="J362"/>
      <c r="K362"/>
      <c r="M362"/>
      <c r="N362"/>
      <c r="O362"/>
      <c r="P362"/>
      <c r="Q362"/>
      <c r="R362"/>
      <c r="S362"/>
      <c r="T362"/>
      <c r="U362"/>
      <c r="V362"/>
      <c r="W362"/>
      <c r="X362"/>
      <c r="Y362"/>
      <c r="Z362"/>
      <c r="AA362"/>
      <c r="AB362"/>
      <c r="AC362"/>
      <c r="AD362"/>
      <c r="AE362"/>
      <c r="AF362"/>
      <c r="AG362"/>
      <c r="AH362"/>
      <c r="AI362"/>
      <c r="AJ362"/>
      <c r="BB362"/>
    </row>
    <row r="363" spans="1:54" s="2" customFormat="1" x14ac:dyDescent="0.25">
      <c r="A363"/>
      <c r="B363"/>
      <c r="C363"/>
      <c r="D363"/>
      <c r="E363"/>
      <c r="F363"/>
      <c r="G363"/>
      <c r="H363" s="1"/>
      <c r="I363"/>
      <c r="J363"/>
      <c r="K363"/>
      <c r="M363"/>
      <c r="N363"/>
      <c r="O363"/>
      <c r="P363"/>
      <c r="Q363"/>
      <c r="R363"/>
      <c r="S363"/>
      <c r="T363"/>
      <c r="U363"/>
      <c r="V363"/>
      <c r="W363"/>
      <c r="X363"/>
      <c r="Y363"/>
      <c r="Z363"/>
      <c r="AA363"/>
      <c r="AB363"/>
      <c r="AC363"/>
      <c r="AD363"/>
      <c r="AE363"/>
      <c r="AF363"/>
      <c r="AG363"/>
      <c r="AH363"/>
      <c r="AI363"/>
      <c r="AJ363"/>
      <c r="BB363"/>
    </row>
    <row r="364" spans="1:54" s="2" customFormat="1" x14ac:dyDescent="0.25">
      <c r="A364"/>
      <c r="B364"/>
      <c r="C364"/>
      <c r="D364"/>
      <c r="E364"/>
      <c r="F364"/>
      <c r="G364"/>
      <c r="H364" s="1"/>
      <c r="I364"/>
      <c r="J364"/>
      <c r="K364"/>
      <c r="M364"/>
      <c r="N364"/>
      <c r="O364"/>
      <c r="P364"/>
      <c r="Q364"/>
      <c r="R364"/>
      <c r="S364"/>
      <c r="T364"/>
      <c r="U364"/>
      <c r="V364"/>
      <c r="W364"/>
      <c r="X364"/>
      <c r="Y364"/>
      <c r="Z364"/>
      <c r="AA364"/>
      <c r="AB364"/>
      <c r="AC364"/>
      <c r="AD364"/>
      <c r="AE364"/>
      <c r="AF364"/>
      <c r="AG364"/>
      <c r="AH364"/>
      <c r="AI364"/>
      <c r="AJ364"/>
      <c r="BB364"/>
    </row>
    <row r="365" spans="1:54" s="2" customFormat="1" x14ac:dyDescent="0.25">
      <c r="A365"/>
      <c r="B365"/>
      <c r="C365"/>
      <c r="D365"/>
      <c r="E365"/>
      <c r="F365"/>
      <c r="G365"/>
      <c r="H365" s="1"/>
      <c r="I365"/>
      <c r="J365"/>
      <c r="K365"/>
      <c r="M365"/>
      <c r="N365"/>
      <c r="O365"/>
      <c r="P365"/>
      <c r="Q365"/>
      <c r="R365"/>
      <c r="S365"/>
      <c r="T365"/>
      <c r="U365"/>
      <c r="V365"/>
      <c r="W365"/>
      <c r="X365"/>
      <c r="Y365"/>
      <c r="Z365"/>
      <c r="AA365"/>
      <c r="AB365"/>
      <c r="AC365"/>
      <c r="AD365"/>
      <c r="AE365"/>
      <c r="AF365"/>
      <c r="AG365"/>
      <c r="AH365"/>
      <c r="AI365"/>
      <c r="AJ365"/>
      <c r="BB365"/>
    </row>
    <row r="366" spans="1:54" s="2" customFormat="1" x14ac:dyDescent="0.25">
      <c r="A366"/>
      <c r="B366"/>
      <c r="C366"/>
      <c r="D366"/>
      <c r="E366"/>
      <c r="F366"/>
      <c r="G366"/>
      <c r="H366" s="1"/>
      <c r="I366"/>
      <c r="J366"/>
      <c r="K366"/>
      <c r="M366"/>
      <c r="N366"/>
      <c r="O366"/>
      <c r="P366"/>
      <c r="Q366"/>
      <c r="R366"/>
      <c r="S366"/>
      <c r="T366"/>
      <c r="U366"/>
      <c r="V366"/>
      <c r="W366"/>
      <c r="X366"/>
      <c r="Y366"/>
      <c r="Z366"/>
      <c r="AA366"/>
      <c r="AB366"/>
      <c r="AC366"/>
      <c r="AD366"/>
      <c r="AE366"/>
      <c r="AF366"/>
      <c r="AG366"/>
      <c r="AH366"/>
      <c r="AI366"/>
      <c r="AJ366"/>
      <c r="BB366"/>
    </row>
    <row r="367" spans="1:54" s="2" customFormat="1" x14ac:dyDescent="0.25">
      <c r="A367"/>
      <c r="B367"/>
      <c r="C367"/>
      <c r="D367"/>
      <c r="E367"/>
      <c r="F367"/>
      <c r="G367"/>
      <c r="H367" s="1"/>
      <c r="I367"/>
      <c r="J367"/>
      <c r="K367"/>
      <c r="M367"/>
      <c r="N367"/>
      <c r="O367"/>
      <c r="P367"/>
      <c r="Q367"/>
      <c r="R367"/>
      <c r="S367"/>
      <c r="T367"/>
      <c r="U367"/>
      <c r="V367"/>
      <c r="W367"/>
      <c r="X367"/>
      <c r="Y367"/>
      <c r="Z367"/>
      <c r="AA367"/>
      <c r="AB367"/>
      <c r="AC367"/>
      <c r="AD367"/>
      <c r="AE367"/>
      <c r="AF367"/>
      <c r="AG367"/>
      <c r="AH367"/>
      <c r="AI367"/>
      <c r="AJ367"/>
      <c r="BB367"/>
    </row>
    <row r="368" spans="1:54" s="2" customFormat="1" x14ac:dyDescent="0.25">
      <c r="A368"/>
      <c r="B368"/>
      <c r="C368"/>
      <c r="D368"/>
      <c r="E368"/>
      <c r="F368"/>
      <c r="G368"/>
      <c r="H368" s="1"/>
      <c r="I368"/>
      <c r="J368"/>
      <c r="K368"/>
      <c r="M368"/>
      <c r="N368"/>
      <c r="O368"/>
      <c r="P368"/>
      <c r="Q368"/>
      <c r="R368"/>
      <c r="S368"/>
      <c r="T368"/>
      <c r="U368"/>
      <c r="V368"/>
      <c r="W368"/>
      <c r="X368"/>
      <c r="Y368"/>
      <c r="Z368"/>
      <c r="AA368"/>
      <c r="AB368"/>
      <c r="AC368"/>
      <c r="AD368"/>
      <c r="AE368"/>
      <c r="AF368"/>
      <c r="AG368"/>
      <c r="AH368"/>
      <c r="AI368"/>
      <c r="AJ368"/>
      <c r="BB368"/>
    </row>
    <row r="369" spans="1:54" s="2" customFormat="1" x14ac:dyDescent="0.25">
      <c r="A369"/>
      <c r="B369"/>
      <c r="C369"/>
      <c r="D369"/>
      <c r="E369"/>
      <c r="F369"/>
      <c r="G369"/>
      <c r="H369" s="1"/>
      <c r="I369"/>
      <c r="J369"/>
      <c r="K369"/>
      <c r="M369"/>
      <c r="N369"/>
      <c r="O369"/>
      <c r="P369"/>
      <c r="Q369"/>
      <c r="R369"/>
      <c r="S369"/>
      <c r="T369"/>
      <c r="U369"/>
      <c r="V369"/>
      <c r="W369"/>
      <c r="X369"/>
      <c r="Y369"/>
      <c r="Z369"/>
      <c r="AA369"/>
      <c r="AB369"/>
      <c r="AC369"/>
      <c r="AD369"/>
      <c r="AE369"/>
      <c r="AF369"/>
      <c r="AG369"/>
      <c r="AH369"/>
      <c r="AI369"/>
      <c r="AJ369"/>
      <c r="BB369"/>
    </row>
    <row r="370" spans="1:54" s="2" customFormat="1" x14ac:dyDescent="0.25">
      <c r="A370"/>
      <c r="B370"/>
      <c r="C370"/>
      <c r="D370"/>
      <c r="E370"/>
      <c r="F370"/>
      <c r="G370"/>
      <c r="H370" s="1"/>
      <c r="I370"/>
      <c r="J370"/>
      <c r="K370"/>
      <c r="M370"/>
      <c r="N370"/>
      <c r="O370"/>
      <c r="P370"/>
      <c r="Q370"/>
      <c r="R370"/>
      <c r="S370"/>
      <c r="T370"/>
      <c r="U370"/>
      <c r="V370"/>
      <c r="W370"/>
      <c r="X370"/>
      <c r="Y370"/>
      <c r="Z370"/>
      <c r="AA370"/>
      <c r="AB370"/>
      <c r="AC370"/>
      <c r="AD370"/>
      <c r="AE370"/>
      <c r="AF370"/>
      <c r="AG370"/>
      <c r="AH370"/>
      <c r="AI370"/>
      <c r="AJ370"/>
      <c r="BB370"/>
    </row>
    <row r="371" spans="1:54" s="2" customFormat="1" x14ac:dyDescent="0.25">
      <c r="A371"/>
      <c r="B371"/>
      <c r="C371"/>
      <c r="D371"/>
      <c r="E371"/>
      <c r="F371"/>
      <c r="G371"/>
      <c r="H371" s="1"/>
      <c r="I371"/>
      <c r="J371"/>
      <c r="K371"/>
      <c r="M371"/>
      <c r="N371"/>
      <c r="O371"/>
      <c r="P371"/>
      <c r="Q371"/>
      <c r="R371"/>
      <c r="S371"/>
      <c r="T371"/>
      <c r="U371"/>
      <c r="V371"/>
      <c r="W371"/>
      <c r="X371"/>
      <c r="Y371"/>
      <c r="Z371"/>
      <c r="AA371"/>
      <c r="AB371"/>
      <c r="AC371"/>
      <c r="AD371"/>
      <c r="AE371"/>
      <c r="AF371"/>
      <c r="AG371"/>
      <c r="AH371"/>
      <c r="AI371"/>
      <c r="AJ371"/>
      <c r="BB371"/>
    </row>
    <row r="372" spans="1:54" s="2" customFormat="1" x14ac:dyDescent="0.25">
      <c r="A372"/>
      <c r="B372"/>
      <c r="C372"/>
      <c r="D372"/>
      <c r="E372"/>
      <c r="F372"/>
      <c r="G372"/>
      <c r="H372" s="1"/>
      <c r="I372"/>
      <c r="J372"/>
      <c r="K372"/>
      <c r="M372"/>
      <c r="N372"/>
      <c r="O372"/>
      <c r="P372"/>
      <c r="Q372"/>
      <c r="R372"/>
      <c r="S372"/>
      <c r="T372"/>
      <c r="U372"/>
      <c r="V372"/>
      <c r="W372"/>
      <c r="X372"/>
      <c r="Y372"/>
      <c r="Z372"/>
      <c r="AA372"/>
      <c r="AB372"/>
      <c r="AC372"/>
      <c r="AD372"/>
      <c r="AE372"/>
      <c r="AF372"/>
      <c r="AG372"/>
      <c r="AH372"/>
      <c r="AI372"/>
      <c r="AJ372"/>
      <c r="BB372"/>
    </row>
    <row r="373" spans="1:54" s="2" customFormat="1" x14ac:dyDescent="0.25">
      <c r="A373"/>
      <c r="B373"/>
      <c r="C373"/>
      <c r="D373"/>
      <c r="E373"/>
      <c r="F373"/>
      <c r="G373"/>
      <c r="H373" s="1"/>
      <c r="I373"/>
      <c r="J373"/>
      <c r="K373"/>
      <c r="M373"/>
      <c r="N373"/>
      <c r="O373"/>
      <c r="P373"/>
      <c r="Q373"/>
      <c r="R373"/>
      <c r="S373"/>
      <c r="T373"/>
      <c r="U373"/>
      <c r="V373"/>
      <c r="W373"/>
      <c r="X373"/>
      <c r="Y373"/>
      <c r="Z373"/>
      <c r="AA373"/>
      <c r="AB373"/>
      <c r="AC373"/>
      <c r="AD373"/>
      <c r="AE373"/>
      <c r="AF373"/>
      <c r="AG373"/>
      <c r="AH373"/>
      <c r="AI373"/>
      <c r="AJ373"/>
      <c r="BB373"/>
    </row>
    <row r="374" spans="1:54" s="2" customFormat="1" x14ac:dyDescent="0.25">
      <c r="A374"/>
      <c r="B374"/>
      <c r="C374"/>
      <c r="D374"/>
      <c r="E374"/>
      <c r="F374"/>
      <c r="G374"/>
      <c r="H374" s="1"/>
      <c r="I374"/>
      <c r="J374"/>
      <c r="K374"/>
      <c r="M374"/>
      <c r="N374"/>
      <c r="O374"/>
      <c r="P374"/>
      <c r="Q374"/>
      <c r="R374"/>
      <c r="S374"/>
      <c r="T374"/>
      <c r="U374"/>
      <c r="V374"/>
      <c r="W374"/>
      <c r="X374"/>
      <c r="Y374"/>
      <c r="Z374"/>
      <c r="AA374"/>
      <c r="AB374"/>
      <c r="AC374"/>
      <c r="AD374"/>
      <c r="AE374"/>
      <c r="AF374"/>
      <c r="AG374"/>
      <c r="AH374"/>
      <c r="AI374"/>
      <c r="AJ374"/>
      <c r="BB374"/>
    </row>
    <row r="375" spans="1:54" s="2" customFormat="1" x14ac:dyDescent="0.25">
      <c r="A375"/>
      <c r="B375"/>
      <c r="C375"/>
      <c r="D375"/>
      <c r="E375"/>
      <c r="F375"/>
      <c r="G375"/>
      <c r="H375" s="1"/>
      <c r="I375"/>
      <c r="J375"/>
      <c r="K375"/>
      <c r="M375"/>
      <c r="N375"/>
      <c r="O375"/>
      <c r="P375"/>
      <c r="Q375"/>
      <c r="R375"/>
      <c r="S375"/>
      <c r="T375"/>
      <c r="U375"/>
      <c r="V375"/>
      <c r="W375"/>
      <c r="X375"/>
      <c r="Y375"/>
      <c r="Z375"/>
      <c r="AA375"/>
      <c r="AB375"/>
      <c r="AC375"/>
      <c r="AD375"/>
      <c r="AE375"/>
      <c r="AF375"/>
      <c r="AG375"/>
      <c r="AH375"/>
      <c r="AI375"/>
      <c r="AJ375"/>
      <c r="BB375"/>
    </row>
    <row r="376" spans="1:54" s="2" customFormat="1" x14ac:dyDescent="0.25">
      <c r="A376"/>
      <c r="B376"/>
      <c r="C376"/>
      <c r="D376"/>
      <c r="E376"/>
      <c r="F376"/>
      <c r="G376"/>
      <c r="H376" s="1"/>
      <c r="I376"/>
      <c r="J376"/>
      <c r="K376"/>
      <c r="M376"/>
      <c r="N376"/>
      <c r="O376"/>
      <c r="P376"/>
      <c r="Q376"/>
      <c r="R376"/>
      <c r="S376"/>
      <c r="T376"/>
      <c r="U376"/>
      <c r="V376"/>
      <c r="W376"/>
      <c r="X376"/>
      <c r="Y376"/>
      <c r="Z376"/>
      <c r="AA376"/>
      <c r="AB376"/>
      <c r="AC376"/>
      <c r="AD376"/>
      <c r="AE376"/>
      <c r="AF376"/>
      <c r="AG376"/>
      <c r="AH376"/>
      <c r="AI376"/>
      <c r="AJ376"/>
      <c r="BB376"/>
    </row>
    <row r="377" spans="1:54" s="2" customFormat="1" x14ac:dyDescent="0.25">
      <c r="A377"/>
      <c r="B377"/>
      <c r="C377"/>
      <c r="D377"/>
      <c r="E377"/>
      <c r="F377"/>
      <c r="G377"/>
      <c r="H377" s="1"/>
      <c r="I377"/>
      <c r="J377"/>
      <c r="K377"/>
      <c r="M377"/>
      <c r="N377"/>
      <c r="O377"/>
      <c r="P377"/>
      <c r="Q377"/>
      <c r="R377"/>
      <c r="S377"/>
      <c r="T377"/>
      <c r="U377"/>
      <c r="V377"/>
      <c r="W377"/>
      <c r="X377"/>
      <c r="Y377"/>
      <c r="Z377"/>
      <c r="AA377"/>
      <c r="AB377"/>
      <c r="AC377"/>
      <c r="AD377"/>
      <c r="AE377"/>
      <c r="AF377"/>
      <c r="AG377"/>
      <c r="AH377"/>
      <c r="AI377"/>
      <c r="AJ377"/>
      <c r="BB377"/>
    </row>
    <row r="378" spans="1:54" s="2" customFormat="1" x14ac:dyDescent="0.25">
      <c r="A378"/>
      <c r="B378"/>
      <c r="C378"/>
      <c r="D378"/>
      <c r="E378"/>
      <c r="F378"/>
      <c r="G378"/>
      <c r="H378" s="1"/>
      <c r="I378"/>
      <c r="J378"/>
      <c r="K378"/>
      <c r="M378"/>
      <c r="N378"/>
      <c r="O378"/>
      <c r="P378"/>
      <c r="Q378"/>
      <c r="R378"/>
      <c r="S378"/>
      <c r="T378"/>
      <c r="U378"/>
      <c r="V378"/>
      <c r="W378"/>
      <c r="X378"/>
      <c r="Y378"/>
      <c r="Z378"/>
      <c r="AA378"/>
      <c r="AB378"/>
      <c r="AC378"/>
      <c r="AD378"/>
      <c r="AE378"/>
      <c r="AF378"/>
      <c r="AG378"/>
      <c r="AH378"/>
      <c r="AI378"/>
      <c r="AJ378"/>
      <c r="BB378"/>
    </row>
    <row r="379" spans="1:54" s="2" customFormat="1" x14ac:dyDescent="0.25">
      <c r="A379"/>
      <c r="B379"/>
      <c r="C379"/>
      <c r="D379"/>
      <c r="E379"/>
      <c r="F379"/>
      <c r="G379"/>
      <c r="H379" s="1"/>
      <c r="I379"/>
      <c r="J379"/>
      <c r="K379"/>
      <c r="M379"/>
      <c r="N379"/>
      <c r="O379"/>
      <c r="P379"/>
      <c r="Q379"/>
      <c r="R379"/>
      <c r="S379"/>
      <c r="T379"/>
      <c r="U379"/>
      <c r="V379"/>
      <c r="W379"/>
      <c r="X379"/>
      <c r="Y379"/>
      <c r="Z379"/>
      <c r="AA379"/>
      <c r="AB379"/>
      <c r="AC379"/>
      <c r="AD379"/>
      <c r="AE379"/>
      <c r="AF379"/>
      <c r="AG379"/>
      <c r="AH379"/>
      <c r="AI379"/>
      <c r="AJ379"/>
      <c r="BB379"/>
    </row>
    <row r="380" spans="1:54" s="2" customFormat="1" x14ac:dyDescent="0.25">
      <c r="A380"/>
      <c r="B380"/>
      <c r="C380"/>
      <c r="D380"/>
      <c r="E380"/>
      <c r="F380"/>
      <c r="G380"/>
      <c r="H380" s="1"/>
      <c r="I380"/>
      <c r="J380"/>
      <c r="K380"/>
      <c r="M380"/>
      <c r="N380"/>
      <c r="O380"/>
      <c r="P380"/>
      <c r="Q380"/>
      <c r="R380"/>
      <c r="S380"/>
      <c r="T380"/>
      <c r="U380"/>
      <c r="V380"/>
      <c r="W380"/>
      <c r="X380"/>
      <c r="Y380"/>
      <c r="Z380"/>
      <c r="AA380"/>
      <c r="AB380"/>
      <c r="AC380"/>
      <c r="AD380"/>
      <c r="AE380"/>
      <c r="AF380"/>
      <c r="AG380"/>
      <c r="AH380"/>
      <c r="AI380"/>
      <c r="AJ380"/>
      <c r="BB380"/>
    </row>
    <row r="381" spans="1:54" s="2" customFormat="1" x14ac:dyDescent="0.25">
      <c r="A381"/>
      <c r="B381"/>
      <c r="C381"/>
      <c r="D381"/>
      <c r="E381"/>
      <c r="F381"/>
      <c r="G381"/>
      <c r="H381" s="1"/>
      <c r="I381"/>
      <c r="J381"/>
      <c r="K381"/>
      <c r="M381"/>
      <c r="N381"/>
      <c r="O381"/>
      <c r="P381"/>
      <c r="Q381"/>
      <c r="R381"/>
      <c r="S381"/>
      <c r="T381"/>
      <c r="U381"/>
      <c r="V381"/>
      <c r="W381"/>
      <c r="X381"/>
      <c r="Y381"/>
      <c r="Z381"/>
      <c r="AA381"/>
      <c r="AB381"/>
      <c r="AC381"/>
      <c r="AD381"/>
      <c r="AE381"/>
      <c r="AF381"/>
      <c r="AG381"/>
      <c r="AH381"/>
      <c r="AI381"/>
      <c r="AJ381"/>
      <c r="BB381"/>
    </row>
    <row r="382" spans="1:54" s="2" customFormat="1" x14ac:dyDescent="0.25">
      <c r="A382"/>
      <c r="B382"/>
      <c r="C382"/>
      <c r="D382"/>
      <c r="E382"/>
      <c r="F382"/>
      <c r="G382"/>
      <c r="H382" s="1"/>
      <c r="I382"/>
      <c r="J382"/>
      <c r="K382"/>
      <c r="M382"/>
      <c r="N382"/>
      <c r="O382"/>
      <c r="P382"/>
      <c r="Q382"/>
      <c r="R382"/>
      <c r="S382"/>
      <c r="T382"/>
      <c r="U382"/>
      <c r="V382"/>
      <c r="W382"/>
      <c r="X382"/>
      <c r="Y382"/>
      <c r="Z382"/>
      <c r="AA382"/>
      <c r="AB382"/>
      <c r="AC382"/>
      <c r="AD382"/>
      <c r="AE382"/>
      <c r="AF382"/>
      <c r="AG382"/>
      <c r="AH382"/>
      <c r="AI382"/>
      <c r="AJ382"/>
      <c r="BB382"/>
    </row>
    <row r="383" spans="1:54" s="2" customFormat="1" x14ac:dyDescent="0.25">
      <c r="A383"/>
      <c r="B383"/>
      <c r="C383"/>
      <c r="D383"/>
      <c r="E383"/>
      <c r="F383"/>
      <c r="G383"/>
      <c r="H383" s="1"/>
      <c r="I383"/>
      <c r="J383"/>
      <c r="K383"/>
      <c r="M383"/>
      <c r="N383"/>
      <c r="O383"/>
      <c r="P383"/>
      <c r="Q383"/>
      <c r="R383"/>
      <c r="S383"/>
      <c r="T383"/>
      <c r="U383"/>
      <c r="V383"/>
      <c r="W383"/>
      <c r="X383"/>
      <c r="Y383"/>
      <c r="Z383"/>
      <c r="AA383"/>
      <c r="AB383"/>
      <c r="AC383"/>
      <c r="AD383"/>
      <c r="AE383"/>
      <c r="AF383"/>
      <c r="AG383"/>
      <c r="AH383"/>
      <c r="AI383"/>
      <c r="AJ383"/>
      <c r="BB383"/>
    </row>
    <row r="384" spans="1:54" s="2" customFormat="1" x14ac:dyDescent="0.25">
      <c r="A384"/>
      <c r="B384"/>
      <c r="C384"/>
      <c r="D384"/>
      <c r="E384"/>
      <c r="F384"/>
      <c r="G384"/>
      <c r="H384" s="1"/>
      <c r="I384"/>
      <c r="J384"/>
      <c r="K384"/>
      <c r="M384"/>
      <c r="N384"/>
      <c r="O384"/>
      <c r="P384"/>
      <c r="Q384"/>
      <c r="R384"/>
      <c r="S384"/>
      <c r="T384"/>
      <c r="U384"/>
      <c r="V384"/>
      <c r="W384"/>
      <c r="X384"/>
      <c r="Y384"/>
      <c r="Z384"/>
      <c r="AA384"/>
      <c r="AB384"/>
      <c r="AC384"/>
      <c r="AD384"/>
      <c r="AE384"/>
      <c r="AF384"/>
      <c r="AG384"/>
      <c r="AH384"/>
      <c r="AI384"/>
      <c r="AJ384"/>
      <c r="BB384"/>
    </row>
    <row r="385" spans="1:54" s="2" customFormat="1" x14ac:dyDescent="0.25">
      <c r="A385"/>
      <c r="B385"/>
      <c r="C385"/>
      <c r="D385"/>
      <c r="E385"/>
      <c r="F385"/>
      <c r="G385"/>
      <c r="H385" s="1"/>
      <c r="I385"/>
      <c r="J385"/>
      <c r="K385"/>
      <c r="M385"/>
      <c r="N385"/>
      <c r="O385"/>
      <c r="P385"/>
      <c r="Q385"/>
      <c r="R385"/>
      <c r="S385"/>
      <c r="T385"/>
      <c r="U385"/>
      <c r="V385"/>
      <c r="W385"/>
      <c r="X385"/>
      <c r="Y385"/>
      <c r="Z385"/>
      <c r="AA385"/>
      <c r="AB385"/>
      <c r="AC385"/>
      <c r="AD385"/>
      <c r="AE385"/>
      <c r="AF385"/>
      <c r="AG385"/>
      <c r="AH385"/>
      <c r="AI385"/>
      <c r="AJ385"/>
      <c r="BB385"/>
    </row>
    <row r="386" spans="1:54" s="2" customFormat="1" x14ac:dyDescent="0.25">
      <c r="A386"/>
      <c r="B386"/>
      <c r="C386"/>
      <c r="D386"/>
      <c r="E386"/>
      <c r="F386"/>
      <c r="G386"/>
      <c r="H386" s="1"/>
      <c r="I386"/>
      <c r="J386"/>
      <c r="K386"/>
      <c r="M386"/>
      <c r="N386"/>
      <c r="O386"/>
      <c r="P386"/>
      <c r="Q386"/>
      <c r="R386"/>
      <c r="S386"/>
      <c r="T386"/>
      <c r="U386"/>
      <c r="V386"/>
      <c r="W386"/>
      <c r="X386"/>
      <c r="Y386"/>
      <c r="Z386"/>
      <c r="AA386"/>
      <c r="AB386"/>
      <c r="AC386"/>
      <c r="AD386"/>
      <c r="AE386"/>
      <c r="AF386"/>
      <c r="AG386"/>
      <c r="AH386"/>
      <c r="AI386"/>
      <c r="AJ386"/>
      <c r="BB386"/>
    </row>
    <row r="387" spans="1:54" s="2" customFormat="1" x14ac:dyDescent="0.25">
      <c r="A387"/>
      <c r="B387"/>
      <c r="C387"/>
      <c r="D387"/>
      <c r="E387"/>
      <c r="F387"/>
      <c r="G387"/>
      <c r="H387" s="1"/>
      <c r="I387"/>
      <c r="J387"/>
      <c r="K387"/>
      <c r="M387"/>
      <c r="N387"/>
      <c r="O387"/>
      <c r="P387"/>
      <c r="Q387"/>
      <c r="R387"/>
      <c r="S387"/>
      <c r="T387"/>
      <c r="U387"/>
      <c r="V387"/>
      <c r="W387"/>
      <c r="X387"/>
      <c r="Y387"/>
      <c r="Z387"/>
      <c r="AA387"/>
      <c r="AB387"/>
      <c r="AC387"/>
      <c r="AD387"/>
      <c r="AE387"/>
      <c r="AF387"/>
      <c r="AG387"/>
      <c r="AH387"/>
      <c r="AI387"/>
      <c r="AJ387"/>
      <c r="BB387"/>
    </row>
    <row r="388" spans="1:54" s="2" customFormat="1" x14ac:dyDescent="0.25">
      <c r="A388"/>
      <c r="B388"/>
      <c r="C388"/>
      <c r="D388"/>
      <c r="E388"/>
      <c r="F388"/>
      <c r="G388"/>
      <c r="H388" s="1"/>
      <c r="I388"/>
      <c r="J388"/>
      <c r="K388"/>
      <c r="M388"/>
      <c r="N388"/>
      <c r="O388"/>
      <c r="P388"/>
      <c r="Q388"/>
      <c r="R388"/>
      <c r="S388"/>
      <c r="T388"/>
      <c r="U388"/>
      <c r="V388"/>
      <c r="W388"/>
      <c r="X388"/>
      <c r="Y388"/>
      <c r="Z388"/>
      <c r="AA388"/>
      <c r="AB388"/>
      <c r="AC388"/>
      <c r="AD388"/>
      <c r="AE388"/>
      <c r="AF388"/>
      <c r="AG388"/>
      <c r="AH388"/>
      <c r="AI388"/>
      <c r="AJ388"/>
      <c r="BB388"/>
    </row>
    <row r="389" spans="1:54" s="2" customFormat="1" x14ac:dyDescent="0.25">
      <c r="A389"/>
      <c r="B389"/>
      <c r="C389"/>
      <c r="D389"/>
      <c r="E389"/>
      <c r="F389"/>
      <c r="G389"/>
      <c r="H389" s="1"/>
      <c r="I389"/>
      <c r="J389"/>
      <c r="K389"/>
      <c r="M389"/>
      <c r="N389"/>
      <c r="O389"/>
      <c r="P389"/>
      <c r="Q389"/>
      <c r="R389"/>
      <c r="S389"/>
      <c r="T389"/>
      <c r="U389"/>
      <c r="V389"/>
      <c r="W389"/>
      <c r="X389"/>
      <c r="Y389"/>
      <c r="Z389"/>
      <c r="AA389"/>
      <c r="AB389"/>
      <c r="AC389"/>
      <c r="AD389"/>
      <c r="AE389"/>
      <c r="AF389"/>
      <c r="AG389"/>
      <c r="AH389"/>
      <c r="AI389"/>
      <c r="AJ389"/>
      <c r="BB389"/>
    </row>
    <row r="390" spans="1:54" s="2" customFormat="1" x14ac:dyDescent="0.25">
      <c r="A390"/>
      <c r="B390"/>
      <c r="C390"/>
      <c r="D390"/>
      <c r="E390"/>
      <c r="F390"/>
      <c r="G390"/>
      <c r="H390" s="1"/>
      <c r="I390"/>
      <c r="J390"/>
      <c r="K390"/>
      <c r="M390"/>
      <c r="N390"/>
      <c r="O390"/>
      <c r="P390"/>
      <c r="Q390"/>
      <c r="R390"/>
      <c r="S390"/>
      <c r="T390"/>
      <c r="U390"/>
      <c r="V390"/>
      <c r="W390"/>
      <c r="X390"/>
      <c r="Y390"/>
      <c r="Z390"/>
      <c r="AA390"/>
      <c r="AB390"/>
      <c r="AC390"/>
      <c r="AD390"/>
      <c r="AE390"/>
      <c r="AF390"/>
      <c r="AG390"/>
      <c r="AH390"/>
      <c r="AI390"/>
      <c r="AJ390"/>
      <c r="BB390"/>
    </row>
    <row r="391" spans="1:54" s="2" customFormat="1" x14ac:dyDescent="0.25">
      <c r="A391"/>
      <c r="B391"/>
      <c r="C391"/>
      <c r="D391"/>
      <c r="E391"/>
      <c r="F391"/>
      <c r="G391"/>
      <c r="H391" s="1"/>
      <c r="I391"/>
      <c r="J391"/>
      <c r="K391"/>
      <c r="M391"/>
      <c r="N391"/>
      <c r="O391"/>
      <c r="P391"/>
      <c r="Q391"/>
      <c r="R391"/>
      <c r="S391"/>
      <c r="T391"/>
      <c r="U391"/>
      <c r="V391"/>
      <c r="W391"/>
      <c r="X391"/>
      <c r="Y391"/>
      <c r="Z391"/>
      <c r="AA391"/>
      <c r="AB391"/>
      <c r="AC391"/>
      <c r="AD391"/>
      <c r="AE391"/>
      <c r="AF391"/>
      <c r="AG391"/>
      <c r="AH391"/>
      <c r="AI391"/>
      <c r="AJ391"/>
      <c r="BB391"/>
    </row>
    <row r="392" spans="1:54" s="2" customFormat="1" x14ac:dyDescent="0.25">
      <c r="A392"/>
      <c r="B392"/>
      <c r="C392"/>
      <c r="D392"/>
      <c r="E392"/>
      <c r="F392"/>
      <c r="G392"/>
      <c r="H392" s="1"/>
      <c r="I392"/>
      <c r="J392"/>
      <c r="K392"/>
      <c r="M392"/>
      <c r="N392"/>
      <c r="O392"/>
      <c r="P392"/>
      <c r="Q392"/>
      <c r="R392"/>
      <c r="S392"/>
      <c r="T392"/>
      <c r="U392"/>
      <c r="V392"/>
      <c r="W392"/>
      <c r="X392"/>
      <c r="Y392"/>
      <c r="Z392"/>
      <c r="AA392"/>
      <c r="AB392"/>
      <c r="AC392"/>
      <c r="AD392"/>
      <c r="AE392"/>
      <c r="AF392"/>
      <c r="AG392"/>
      <c r="AH392"/>
      <c r="AI392"/>
      <c r="AJ392"/>
      <c r="BB392"/>
    </row>
    <row r="393" spans="1:54" s="2" customFormat="1" x14ac:dyDescent="0.25">
      <c r="A393"/>
      <c r="B393"/>
      <c r="C393"/>
      <c r="D393"/>
      <c r="E393"/>
      <c r="F393"/>
      <c r="G393"/>
      <c r="H393" s="1"/>
      <c r="I393"/>
      <c r="J393"/>
      <c r="K393"/>
      <c r="M393"/>
      <c r="N393"/>
      <c r="O393"/>
      <c r="P393"/>
      <c r="Q393"/>
      <c r="R393"/>
      <c r="S393"/>
      <c r="T393"/>
      <c r="U393"/>
      <c r="V393"/>
      <c r="W393"/>
      <c r="X393"/>
      <c r="Y393"/>
      <c r="Z393"/>
      <c r="AA393"/>
      <c r="AB393"/>
      <c r="AC393"/>
      <c r="AD393"/>
      <c r="AE393"/>
      <c r="AF393"/>
      <c r="AG393"/>
      <c r="AH393"/>
      <c r="AI393"/>
      <c r="AJ393"/>
      <c r="BB393"/>
    </row>
    <row r="394" spans="1:54" s="2" customFormat="1" x14ac:dyDescent="0.25">
      <c r="A394"/>
      <c r="B394"/>
      <c r="C394"/>
      <c r="D394"/>
      <c r="E394"/>
      <c r="F394"/>
      <c r="G394"/>
      <c r="H394" s="1"/>
      <c r="I394"/>
      <c r="J394"/>
      <c r="K394"/>
      <c r="M394"/>
      <c r="N394"/>
      <c r="O394"/>
      <c r="P394"/>
      <c r="Q394"/>
      <c r="R394"/>
      <c r="S394"/>
      <c r="T394"/>
      <c r="U394"/>
      <c r="V394"/>
      <c r="W394"/>
      <c r="X394"/>
      <c r="Y394"/>
      <c r="Z394"/>
      <c r="AA394"/>
      <c r="AB394"/>
      <c r="AC394"/>
      <c r="AD394"/>
      <c r="AE394"/>
      <c r="AF394"/>
      <c r="AG394"/>
      <c r="AH394"/>
      <c r="AI394"/>
      <c r="AJ394"/>
      <c r="BB394"/>
    </row>
    <row r="395" spans="1:54" s="2" customFormat="1" x14ac:dyDescent="0.25">
      <c r="A395"/>
      <c r="B395"/>
      <c r="C395"/>
      <c r="D395"/>
      <c r="E395"/>
      <c r="F395"/>
      <c r="G395"/>
      <c r="H395" s="1"/>
      <c r="I395"/>
      <c r="J395"/>
      <c r="K395"/>
      <c r="M395"/>
      <c r="N395"/>
      <c r="O395"/>
      <c r="P395"/>
      <c r="Q395"/>
      <c r="R395"/>
      <c r="S395"/>
      <c r="T395"/>
      <c r="U395"/>
      <c r="V395"/>
      <c r="W395"/>
      <c r="X395"/>
      <c r="Y395"/>
      <c r="Z395"/>
      <c r="AA395"/>
      <c r="AB395"/>
      <c r="AC395"/>
      <c r="AD395"/>
      <c r="AE395"/>
      <c r="AF395"/>
      <c r="AG395"/>
      <c r="AH395"/>
      <c r="AI395"/>
      <c r="AJ395"/>
      <c r="BB395"/>
    </row>
    <row r="396" spans="1:54" s="2" customFormat="1" x14ac:dyDescent="0.25">
      <c r="A396"/>
      <c r="B396"/>
      <c r="C396"/>
      <c r="D396"/>
      <c r="E396"/>
      <c r="F396"/>
      <c r="G396"/>
      <c r="H396" s="1"/>
      <c r="I396"/>
      <c r="J396"/>
      <c r="K396"/>
      <c r="M396"/>
      <c r="N396"/>
      <c r="O396"/>
      <c r="P396"/>
      <c r="Q396"/>
      <c r="R396"/>
      <c r="S396"/>
      <c r="T396"/>
      <c r="U396"/>
      <c r="V396"/>
      <c r="W396"/>
      <c r="X396"/>
      <c r="Y396"/>
      <c r="Z396"/>
      <c r="AA396"/>
      <c r="AB396"/>
      <c r="AC396"/>
      <c r="AD396"/>
      <c r="AE396"/>
      <c r="AF396"/>
      <c r="AG396"/>
      <c r="AH396"/>
      <c r="AI396"/>
      <c r="AJ396"/>
      <c r="BB396"/>
    </row>
    <row r="397" spans="1:54" s="2" customFormat="1" x14ac:dyDescent="0.25">
      <c r="A397"/>
      <c r="B397"/>
      <c r="C397"/>
      <c r="D397"/>
      <c r="E397"/>
      <c r="F397"/>
      <c r="G397"/>
      <c r="H397" s="1"/>
      <c r="I397"/>
      <c r="J397"/>
      <c r="K397"/>
      <c r="M397"/>
      <c r="N397"/>
      <c r="O397"/>
      <c r="P397"/>
      <c r="Q397"/>
      <c r="R397"/>
      <c r="S397"/>
      <c r="T397"/>
      <c r="U397"/>
      <c r="V397"/>
      <c r="W397"/>
      <c r="X397"/>
      <c r="Y397"/>
      <c r="Z397"/>
      <c r="AA397"/>
      <c r="AB397"/>
      <c r="AC397"/>
      <c r="AD397"/>
      <c r="AE397"/>
      <c r="AF397"/>
      <c r="AG397"/>
      <c r="AH397"/>
      <c r="AI397"/>
      <c r="AJ397"/>
      <c r="BB397"/>
    </row>
    <row r="398" spans="1:54" s="2" customFormat="1" x14ac:dyDescent="0.25">
      <c r="A398"/>
      <c r="B398"/>
      <c r="C398"/>
      <c r="D398"/>
      <c r="E398"/>
      <c r="F398"/>
      <c r="G398"/>
      <c r="H398" s="1"/>
      <c r="I398"/>
      <c r="J398"/>
      <c r="K398"/>
      <c r="M398"/>
      <c r="N398"/>
      <c r="O398"/>
      <c r="P398"/>
      <c r="Q398"/>
      <c r="R398"/>
      <c r="S398"/>
      <c r="T398"/>
      <c r="U398"/>
      <c r="V398"/>
      <c r="W398"/>
      <c r="X398"/>
      <c r="Y398"/>
      <c r="Z398"/>
      <c r="AA398"/>
      <c r="AB398"/>
      <c r="AC398"/>
      <c r="AD398"/>
      <c r="AE398"/>
      <c r="AF398"/>
      <c r="AG398"/>
      <c r="AH398"/>
      <c r="AI398"/>
      <c r="AJ398"/>
      <c r="BB398"/>
    </row>
    <row r="399" spans="1:54" s="2" customFormat="1" x14ac:dyDescent="0.25">
      <c r="A399"/>
      <c r="B399"/>
      <c r="C399"/>
      <c r="D399"/>
      <c r="E399"/>
      <c r="F399"/>
      <c r="G399"/>
      <c r="H399" s="1"/>
      <c r="I399"/>
      <c r="J399"/>
      <c r="K399"/>
      <c r="M399"/>
      <c r="N399"/>
      <c r="O399"/>
      <c r="P399"/>
      <c r="Q399"/>
      <c r="R399"/>
      <c r="S399"/>
      <c r="T399"/>
      <c r="U399"/>
      <c r="V399"/>
      <c r="W399"/>
      <c r="X399"/>
      <c r="Y399"/>
      <c r="Z399"/>
      <c r="AA399"/>
      <c r="AB399"/>
      <c r="AC399"/>
      <c r="AD399"/>
      <c r="AE399"/>
      <c r="AF399"/>
      <c r="AG399"/>
      <c r="AH399"/>
      <c r="AI399"/>
      <c r="AJ399"/>
      <c r="BB399"/>
    </row>
    <row r="400" spans="1:54" s="2" customFormat="1" x14ac:dyDescent="0.25">
      <c r="A400"/>
      <c r="B400"/>
      <c r="C400"/>
      <c r="D400"/>
      <c r="E400"/>
      <c r="F400"/>
      <c r="G400"/>
      <c r="H400" s="1"/>
      <c r="I400"/>
      <c r="J400"/>
      <c r="K400"/>
      <c r="M400"/>
      <c r="N400"/>
      <c r="O400"/>
      <c r="P400"/>
      <c r="Q400"/>
      <c r="R400"/>
      <c r="S400"/>
      <c r="T400"/>
      <c r="U400"/>
      <c r="V400"/>
      <c r="W400"/>
      <c r="X400"/>
      <c r="Y400"/>
      <c r="Z400"/>
      <c r="AA400"/>
      <c r="AB400"/>
      <c r="AC400"/>
      <c r="AD400"/>
      <c r="AE400"/>
      <c r="AF400"/>
      <c r="AG400"/>
      <c r="AH400"/>
      <c r="AI400"/>
      <c r="AJ400"/>
      <c r="BB400"/>
    </row>
    <row r="401" spans="1:54" s="2" customFormat="1" x14ac:dyDescent="0.25">
      <c r="A401"/>
      <c r="B401"/>
      <c r="C401"/>
      <c r="D401"/>
      <c r="E401"/>
      <c r="F401"/>
      <c r="G401"/>
      <c r="H401" s="1"/>
      <c r="I401"/>
      <c r="J401"/>
      <c r="K401"/>
      <c r="M401"/>
      <c r="N401"/>
      <c r="O401"/>
      <c r="P401"/>
      <c r="Q401"/>
      <c r="R401"/>
      <c r="S401"/>
      <c r="T401"/>
      <c r="U401"/>
      <c r="V401"/>
      <c r="W401"/>
      <c r="X401"/>
      <c r="Y401"/>
      <c r="Z401"/>
      <c r="AA401"/>
      <c r="AB401"/>
      <c r="AC401"/>
      <c r="AD401"/>
      <c r="AE401"/>
      <c r="AF401"/>
      <c r="AG401"/>
      <c r="AH401"/>
      <c r="AI401"/>
      <c r="AJ401"/>
      <c r="BB401"/>
    </row>
    <row r="402" spans="1:54" s="2" customFormat="1" x14ac:dyDescent="0.25">
      <c r="A402"/>
      <c r="B402"/>
      <c r="C402"/>
      <c r="D402"/>
      <c r="E402"/>
      <c r="F402"/>
      <c r="G402"/>
      <c r="H402" s="1"/>
      <c r="I402"/>
      <c r="J402"/>
      <c r="K402"/>
      <c r="M402"/>
      <c r="N402"/>
      <c r="O402"/>
      <c r="P402"/>
      <c r="Q402"/>
      <c r="R402"/>
      <c r="S402"/>
      <c r="T402"/>
      <c r="U402"/>
      <c r="V402"/>
      <c r="W402"/>
      <c r="X402"/>
      <c r="Y402"/>
      <c r="Z402"/>
      <c r="AA402"/>
      <c r="AB402"/>
      <c r="AC402"/>
      <c r="AD402"/>
      <c r="AE402"/>
      <c r="AF402"/>
      <c r="AG402"/>
      <c r="AH402"/>
      <c r="AI402"/>
      <c r="AJ402"/>
      <c r="BB402"/>
    </row>
    <row r="403" spans="1:54" s="2" customFormat="1" x14ac:dyDescent="0.25">
      <c r="A403"/>
      <c r="B403"/>
      <c r="C403"/>
      <c r="D403"/>
      <c r="E403"/>
      <c r="F403"/>
      <c r="G403"/>
      <c r="H403" s="1"/>
      <c r="I403"/>
      <c r="J403"/>
      <c r="K403"/>
      <c r="M403"/>
      <c r="N403"/>
      <c r="O403"/>
      <c r="P403"/>
      <c r="Q403"/>
      <c r="R403"/>
      <c r="S403"/>
      <c r="T403"/>
      <c r="U403"/>
      <c r="V403"/>
      <c r="W403"/>
      <c r="X403"/>
      <c r="Y403"/>
      <c r="Z403"/>
      <c r="AA403"/>
      <c r="AB403"/>
      <c r="AC403"/>
      <c r="AD403"/>
      <c r="AE403"/>
      <c r="AF403"/>
      <c r="AG403"/>
      <c r="AH403"/>
      <c r="AI403"/>
      <c r="AJ403"/>
      <c r="BB403"/>
    </row>
    <row r="404" spans="1:54" s="2" customFormat="1" x14ac:dyDescent="0.25">
      <c r="A404"/>
      <c r="B404"/>
      <c r="C404"/>
      <c r="D404"/>
      <c r="E404"/>
      <c r="F404"/>
      <c r="G404"/>
      <c r="H404" s="1"/>
      <c r="I404"/>
      <c r="J404"/>
      <c r="K404"/>
      <c r="M404"/>
      <c r="N404"/>
      <c r="O404"/>
      <c r="P404"/>
      <c r="Q404"/>
      <c r="R404"/>
      <c r="S404"/>
      <c r="T404"/>
      <c r="U404"/>
      <c r="V404"/>
      <c r="W404"/>
      <c r="X404"/>
      <c r="Y404"/>
      <c r="Z404"/>
      <c r="AA404"/>
      <c r="AB404"/>
      <c r="AC404"/>
      <c r="AD404"/>
      <c r="AE404"/>
      <c r="AF404"/>
      <c r="AG404"/>
      <c r="AH404"/>
      <c r="AI404"/>
      <c r="AJ404"/>
      <c r="BB404"/>
    </row>
    <row r="405" spans="1:54" s="2" customFormat="1" x14ac:dyDescent="0.25">
      <c r="A405"/>
      <c r="B405"/>
      <c r="C405"/>
      <c r="D405"/>
      <c r="E405"/>
      <c r="F405"/>
      <c r="G405"/>
      <c r="H405" s="1"/>
      <c r="I405"/>
      <c r="J405"/>
      <c r="K405"/>
      <c r="M405"/>
      <c r="N405"/>
      <c r="O405"/>
      <c r="P405"/>
      <c r="Q405"/>
      <c r="R405"/>
      <c r="S405"/>
      <c r="T405"/>
      <c r="U405"/>
      <c r="V405"/>
      <c r="W405"/>
      <c r="X405"/>
      <c r="Y405"/>
      <c r="Z405"/>
      <c r="AA405"/>
      <c r="AB405"/>
      <c r="AC405"/>
      <c r="AD405"/>
      <c r="AE405"/>
      <c r="AF405"/>
      <c r="AG405"/>
      <c r="AH405"/>
      <c r="AI405"/>
      <c r="AJ405"/>
      <c r="BB405"/>
    </row>
    <row r="406" spans="1:54" s="2" customFormat="1" x14ac:dyDescent="0.25">
      <c r="A406"/>
      <c r="B406"/>
      <c r="C406"/>
      <c r="D406"/>
      <c r="E406"/>
      <c r="F406"/>
      <c r="G406"/>
      <c r="H406" s="1"/>
      <c r="I406"/>
      <c r="J406"/>
      <c r="K406"/>
      <c r="M406"/>
      <c r="N406"/>
      <c r="O406"/>
      <c r="P406"/>
      <c r="Q406"/>
      <c r="R406"/>
      <c r="S406"/>
      <c r="T406"/>
      <c r="U406"/>
      <c r="V406"/>
      <c r="W406"/>
      <c r="X406"/>
      <c r="Y406"/>
      <c r="Z406"/>
      <c r="AA406"/>
      <c r="AB406"/>
      <c r="AC406"/>
      <c r="AD406"/>
      <c r="AE406"/>
      <c r="AF406"/>
      <c r="AG406"/>
      <c r="AH406"/>
      <c r="AI406"/>
      <c r="AJ406"/>
      <c r="BB406"/>
    </row>
    <row r="407" spans="1:54" s="2" customFormat="1" x14ac:dyDescent="0.25">
      <c r="A407"/>
      <c r="B407"/>
      <c r="C407"/>
      <c r="D407"/>
      <c r="E407"/>
      <c r="F407"/>
      <c r="G407"/>
      <c r="H407" s="1"/>
      <c r="I407"/>
      <c r="J407"/>
      <c r="K407"/>
      <c r="M407"/>
      <c r="N407"/>
      <c r="O407"/>
      <c r="P407"/>
      <c r="Q407"/>
      <c r="R407"/>
      <c r="S407"/>
      <c r="T407"/>
      <c r="U407"/>
      <c r="V407"/>
      <c r="W407"/>
      <c r="X407"/>
      <c r="Y407"/>
      <c r="Z407"/>
      <c r="AA407"/>
      <c r="AB407"/>
      <c r="AC407"/>
      <c r="AD407"/>
      <c r="AE407"/>
      <c r="AF407"/>
      <c r="AG407"/>
      <c r="AH407"/>
      <c r="AI407"/>
      <c r="AJ407"/>
      <c r="BB407"/>
    </row>
    <row r="408" spans="1:54" s="2" customFormat="1" x14ac:dyDescent="0.25">
      <c r="A408"/>
      <c r="B408"/>
      <c r="C408"/>
      <c r="D408"/>
      <c r="E408"/>
      <c r="F408"/>
      <c r="G408"/>
      <c r="H408" s="1"/>
      <c r="I408"/>
      <c r="J408"/>
      <c r="K408"/>
      <c r="M408"/>
      <c r="N408"/>
      <c r="O408"/>
      <c r="P408"/>
      <c r="Q408"/>
      <c r="R408"/>
      <c r="S408"/>
      <c r="T408"/>
      <c r="U408"/>
      <c r="V408"/>
      <c r="W408"/>
      <c r="X408"/>
      <c r="Y408"/>
      <c r="Z408"/>
      <c r="AA408"/>
      <c r="AB408"/>
      <c r="AC408"/>
      <c r="AD408"/>
      <c r="AE408"/>
      <c r="AF408"/>
      <c r="AG408"/>
      <c r="AH408"/>
      <c r="AI408"/>
      <c r="AJ408"/>
      <c r="BB408"/>
    </row>
  </sheetData>
  <mergeCells count="1136">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s>
  <conditionalFormatting sqref="J13: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4" ma:contentTypeDescription="Create a new document." ma:contentTypeScope="" ma:versionID="f088d1c313dae019cec36d5e09bab221">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db600719480060cbce9e71b50f29348f"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j169e817e0ee4eb8974e6fc4a2762909 xmlns="ca283e0b-db31-4043-a2ef-b80661bf084a">
      <Terms xmlns="http://schemas.microsoft.com/office/infopath/2007/PartnerControls"/>
    </j169e817e0ee4eb8974e6fc4a2762909>
    <j048a4f9aaad4a8990a1d5e5f53cb451 xmlns="ca283e0b-db31-4043-a2ef-b80661bf084a">
      <Terms xmlns="http://schemas.microsoft.com/office/infopath/2007/PartnerControls"/>
    </j048a4f9aaad4a8990a1d5e5f53cb451>
    <TaxKeywordTaxHTField xmlns="03aba595-bc08-4bc6-a067-44fa0d6fce4c">
      <Terms xmlns="http://schemas.microsoft.com/office/infopath/2007/PartnerControls"/>
    </TaxKeywordTaxHTField>
    <SemaphoreItemMetadata xmlns="03aba595-bc08-4bc6-a067-44fa0d6fce4c" xsi:nil="true"/>
    <lcf76f155ced4ddcb4097134ff3c332f xmlns="2aac1c47-a7bd-4382-bbe6-d59290c165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4C84CB-A8FE-44C7-97C8-E1143B063AF0}">
  <ds:schemaRefs>
    <ds:schemaRef ds:uri="http://schemas.microsoft.com/sharepoint/v3/contenttype/forms"/>
  </ds:schemaRefs>
</ds:datastoreItem>
</file>

<file path=customXml/itemProps2.xml><?xml version="1.0" encoding="utf-8"?>
<ds:datastoreItem xmlns:ds="http://schemas.openxmlformats.org/officeDocument/2006/customXml" ds:itemID="{72117664-492A-4A84-9444-50E13CAAFAFA}">
  <ds:schemaRefs>
    <ds:schemaRef ds:uri="http://schemas.microsoft.com/office/2006/metadata/customXsn"/>
  </ds:schemaRefs>
</ds:datastoreItem>
</file>

<file path=customXml/itemProps3.xml><?xml version="1.0" encoding="utf-8"?>
<ds:datastoreItem xmlns:ds="http://schemas.openxmlformats.org/officeDocument/2006/customXml" ds:itemID="{9D181D8C-ED7A-4210-A8F6-498FCBCB56FB}"/>
</file>

<file path=customXml/itemProps4.xml><?xml version="1.0" encoding="utf-8"?>
<ds:datastoreItem xmlns:ds="http://schemas.openxmlformats.org/officeDocument/2006/customXml" ds:itemID="{20962B2E-DE0F-45EA-9756-902A21AFD317}">
  <ds:schemaRefs>
    <ds:schemaRef ds:uri="Microsoft.SharePoint.Taxonomy.ContentTypeSync"/>
  </ds:schemaRefs>
</ds:datastoreItem>
</file>

<file path=customXml/itemProps5.xml><?xml version="1.0" encoding="utf-8"?>
<ds:datastoreItem xmlns:ds="http://schemas.openxmlformats.org/officeDocument/2006/customXml" ds:itemID="{86B69DCC-E8E4-4A68-90A3-637E396014F9}"/>
</file>

<file path=customXml/itemProps6.xml><?xml version="1.0" encoding="utf-8"?>
<ds:datastoreItem xmlns:ds="http://schemas.openxmlformats.org/officeDocument/2006/customXml" ds:itemID="{4CF56BB1-F271-4D62-86CF-42963F41392A}">
  <ds:schemaRefs>
    <ds:schemaRef ds:uri="http://schemas.microsoft.com/office/2006/metadata/properties"/>
    <ds:schemaRef ds:uri="http://schemas.microsoft.com/office/infopath/2007/PartnerControls"/>
    <ds:schemaRef ds:uri="ca283e0b-db31-4043-a2ef-b80661bf084a"/>
    <ds:schemaRef ds:uri="03aba595-bc08-4bc6-a067-44fa0d6fce4c"/>
    <ds:schemaRef ds:uri="http://schemas.microsoft.com/sharepoint/v4"/>
    <ds:schemaRef ds:uri="http://schemas.microsoft.com/sharepoint.v3"/>
    <ds:schemaRef ds:uri="2aac1c47-a7bd-4382-bbe6-d59290c165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Fixed sample take</vt:lpstr>
      <vt:lpstr>Fixed sample take U5</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Ana Abdelbasit</cp:lastModifiedBy>
  <cp:revision/>
  <dcterms:created xsi:type="dcterms:W3CDTF">2013-01-25T12:53:52Z</dcterms:created>
  <dcterms:modified xsi:type="dcterms:W3CDTF">2023-12-10T18:53:02Z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y fmtid="{D5CDD505-2E9C-101B-9397-08002B2CF9AE}" pid="8" name="SystemDTAC">
    <vt:lpwstr/>
  </property>
  <property fmtid="{D5CDD505-2E9C-101B-9397-08002B2CF9AE}" pid="9" name="CriticalForLongTermRetention">
    <vt:lpwstr/>
  </property>
  <property fmtid="{D5CDD505-2E9C-101B-9397-08002B2CF9AE}" pid="10" name="MediaServiceImageTags">
    <vt:lpwstr/>
  </property>
</Properties>
</file>